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15" yWindow="3615" windowWidth="28800" windowHeight="15465" tabRatio="755"/>
  </bookViews>
  <sheets>
    <sheet name="Расчет" sheetId="1" r:id="rId1"/>
    <sheet name="таб.1" sheetId="2" r:id="rId2"/>
    <sheet name="таб.2" sheetId="3" r:id="rId3"/>
    <sheet name="таб.5" sheetId="4" r:id="rId4"/>
  </sheets>
  <definedNames>
    <definedName name="Z_5DCAEEF5_347A_48B4_87CD_15565593D245_.wvu.PrintArea" localSheetId="0" hidden="1">Расчет!$A$1:$AM$67</definedName>
    <definedName name="Z_5DCAEEF5_347A_48B4_87CD_15565593D245_.wvu.PrintArea" localSheetId="1" hidden="1">таб.1!$A$1:$AK$43</definedName>
    <definedName name="Z_5DCAEEF5_347A_48B4_87CD_15565593D245_.wvu.PrintArea" localSheetId="2" hidden="1">таб.2!$A$1:$AK$49</definedName>
    <definedName name="Z_5DCAEEF5_347A_48B4_87CD_15565593D245_.wvu.PrintArea" localSheetId="3" hidden="1">таб.5!$A$1:$AK$43</definedName>
    <definedName name="_xlnm.Print_Area" localSheetId="0">Расчет!$A$1:$AM$67</definedName>
    <definedName name="_xlnm.Print_Area" localSheetId="1">таб.1!$A$1:$AK$43</definedName>
    <definedName name="_xlnm.Print_Area" localSheetId="2">таб.2!$A$1:$AK$49</definedName>
    <definedName name="_xlnm.Print_Area" localSheetId="3">таб.5!$A$1:$AK$43</definedName>
  </definedNames>
  <calcPr calcId="191029"/>
  <customWorkbookViews>
    <customWorkbookView name="o.voroshilova - Личное представление" guid="{5DCAEEF5-347A-48B4-87CD-15565593D245}" mergeInterval="0" personalView="1" maximized="1" xWindow="1" yWindow="1" windowWidth="1920" windowHeight="889" tabRatio="7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5" i="2" l="1"/>
  <c r="R12" i="2"/>
  <c r="O15" i="3"/>
  <c r="J17" i="3"/>
  <c r="O11" i="3"/>
  <c r="O30" i="3" s="1"/>
  <c r="AH30" i="3" s="1"/>
  <c r="R14" i="2"/>
  <c r="AH21" i="3"/>
  <c r="AH29" i="3" s="1"/>
  <c r="N3" i="4"/>
  <c r="M3" i="4"/>
  <c r="L3" i="4"/>
  <c r="K3" i="4"/>
  <c r="J3" i="4"/>
  <c r="S1" i="4"/>
  <c r="R1" i="4"/>
  <c r="Q1" i="4"/>
  <c r="P1" i="4"/>
  <c r="O1" i="4"/>
  <c r="N1" i="4"/>
  <c r="M1" i="4"/>
  <c r="L1" i="4"/>
  <c r="K1" i="4"/>
  <c r="J1" i="4"/>
  <c r="N3" i="3"/>
  <c r="M3" i="3"/>
  <c r="L3" i="3"/>
  <c r="K3" i="3"/>
  <c r="J3" i="3"/>
  <c r="S1" i="3"/>
  <c r="R1" i="3"/>
  <c r="Q1" i="3"/>
  <c r="P1" i="3"/>
  <c r="O1" i="3"/>
  <c r="N1" i="3"/>
  <c r="M1" i="3"/>
  <c r="L1" i="3"/>
  <c r="K1" i="3"/>
  <c r="J1" i="3"/>
  <c r="N3" i="2"/>
  <c r="M3" i="2"/>
  <c r="L3" i="2"/>
  <c r="K3" i="2"/>
  <c r="J3" i="2"/>
  <c r="S1" i="2"/>
  <c r="R1" i="2"/>
  <c r="Q1" i="2"/>
  <c r="P1" i="2"/>
  <c r="O1" i="2"/>
  <c r="N1" i="2"/>
  <c r="M1" i="2"/>
  <c r="L1" i="2"/>
  <c r="K1" i="2"/>
  <c r="J1" i="2"/>
</calcChain>
</file>

<file path=xl/sharedStrings.xml><?xml version="1.0" encoding="utf-8"?>
<sst xmlns="http://schemas.openxmlformats.org/spreadsheetml/2006/main" count="363" uniqueCount="160">
  <si>
    <t xml:space="preserve">Возврат (зачет) сумм излишне уплаченных (взысканных) страховых взносов </t>
  </si>
  <si>
    <t xml:space="preserve">Задолженность за территориальным органом Фонда на конец отчетного (расчетного) периода </t>
  </si>
  <si>
    <t xml:space="preserve">в том числе </t>
  </si>
  <si>
    <t xml:space="preserve">за счет переплаты страховых взносов </t>
  </si>
  <si>
    <t xml:space="preserve">в последние три месяца отчетного периода </t>
  </si>
  <si>
    <t>18</t>
  </si>
  <si>
    <t>19</t>
  </si>
  <si>
    <t>20</t>
  </si>
  <si>
    <t xml:space="preserve">Количество рабочих мест, в отношении условий труда на которых проведена специальная оценка условий труда на начало года </t>
  </si>
  <si>
    <t>Регистрационный номер страхователя</t>
  </si>
  <si>
    <t>Код подчиненности</t>
  </si>
  <si>
    <t>ИНН</t>
  </si>
  <si>
    <t>Таблица 1</t>
  </si>
  <si>
    <t>Таблица 2</t>
  </si>
  <si>
    <t>ОГРН (ОГРНИП)</t>
  </si>
  <si>
    <t>Сумма</t>
  </si>
  <si>
    <t>Наименование показателя</t>
  </si>
  <si>
    <t>стр.</t>
  </si>
  <si>
    <t xml:space="preserve">за счет превышения расходов </t>
  </si>
  <si>
    <t>всего</t>
  </si>
  <si>
    <t>Таблица 5</t>
  </si>
  <si>
    <t>Начислено взносов по результатам проверок</t>
  </si>
  <si>
    <t>Х</t>
  </si>
  <si>
    <t>из них:</t>
  </si>
  <si>
    <t>М.П.</t>
  </si>
  <si>
    <t>Код строки</t>
  </si>
  <si>
    <t>КПП</t>
  </si>
  <si>
    <t>/</t>
  </si>
  <si>
    <t>1</t>
  </si>
  <si>
    <t>2</t>
  </si>
  <si>
    <t>Номер корректировки</t>
  </si>
  <si>
    <t>Отчетный период (код)</t>
  </si>
  <si>
    <t>Календарный год</t>
  </si>
  <si>
    <t>.</t>
  </si>
  <si>
    <t>Номер контактного телефона</t>
  </si>
  <si>
    <t>Адрес регистрации</t>
  </si>
  <si>
    <t>корпус (строение)</t>
  </si>
  <si>
    <t>квартира (офис)</t>
  </si>
  <si>
    <t>Расчет представлен на</t>
  </si>
  <si>
    <t>с приложением подтверждающих документов или их копий на</t>
  </si>
  <si>
    <t>листах</t>
  </si>
  <si>
    <t>Данный расчет представлен</t>
  </si>
  <si>
    <t>(код)</t>
  </si>
  <si>
    <t>(Подпись)</t>
  </si>
  <si>
    <t>Подпись</t>
  </si>
  <si>
    <t>Дата</t>
  </si>
  <si>
    <t>на начало отчетного периода</t>
  </si>
  <si>
    <t>за последние три месяца отчетного периода</t>
  </si>
  <si>
    <t>1 месяц</t>
  </si>
  <si>
    <t>2 месяц</t>
  </si>
  <si>
    <t>3 месяц</t>
  </si>
  <si>
    <t>Уплачено страховых взносов</t>
  </si>
  <si>
    <t>Достоверность и полноту сведений, указанных на данной странице, подтверждаю</t>
  </si>
  <si>
    <t>(Дата)</t>
  </si>
  <si>
    <t>3</t>
  </si>
  <si>
    <t>8</t>
  </si>
  <si>
    <t>9</t>
  </si>
  <si>
    <t>10</t>
  </si>
  <si>
    <t>11</t>
  </si>
  <si>
    <t>12</t>
  </si>
  <si>
    <t>4</t>
  </si>
  <si>
    <t>6</t>
  </si>
  <si>
    <t>Всего
с начала расчетного периода</t>
  </si>
  <si>
    <t>В том числе за последние три месяца отчетного периода</t>
  </si>
  <si>
    <t>5</t>
  </si>
  <si>
    <t>7</t>
  </si>
  <si>
    <t>________________</t>
  </si>
  <si>
    <t>Наименование 
показателя</t>
  </si>
  <si>
    <t>Списанная сумма задолженности страхователя</t>
  </si>
  <si>
    <t>13</t>
  </si>
  <si>
    <t>14</t>
  </si>
  <si>
    <t>15</t>
  </si>
  <si>
    <t>16</t>
  </si>
  <si>
    <t>(руб. коп.)</t>
  </si>
  <si>
    <t>Прекращение 
деятельности</t>
  </si>
  <si>
    <t xml:space="preserve">Сумма </t>
  </si>
  <si>
    <t xml:space="preserve">
</t>
  </si>
  <si>
    <t>(дата, N платежного поручения)</t>
  </si>
  <si>
    <t>Размер страхового тарифа с учетом скидки (надбавки) (%) (заполняется с двумя десятичными знаками после запятой)</t>
  </si>
  <si>
    <t xml:space="preserve">Начислено к уплате страховых взносов </t>
  </si>
  <si>
    <t>3 класс</t>
  </si>
  <si>
    <t>4 класс</t>
  </si>
  <si>
    <t>Заполняется работником территориального органа Фонда</t>
  </si>
  <si>
    <t>Дата представления расчета**</t>
  </si>
  <si>
    <t>* Далее - территориальный орган Фонда.</t>
  </si>
  <si>
    <t>в том числе:
недоимка</t>
  </si>
  <si>
    <t xml:space="preserve">Проведение обязательных предварительных и периодических медицинских осмотров работников </t>
  </si>
  <si>
    <t xml:space="preserve">в том числе отнесенных к вредным и опасным условиям труда </t>
  </si>
  <si>
    <t>Общее число работников, занятых на работах с вредными и (или) опасными производственными факторами, подлежащих обязательным предварительным и периодическим медицинским осмотрам 
(чел.)</t>
  </si>
  <si>
    <t>Представляется на бумажном носителе не позднее 20-го числа календарного месяца, 
следующего за отчетным периодом, в территориальный орган Фонда социального 
страхования Российской Федерации*</t>
  </si>
  <si>
    <t>Форма 4-ФСС</t>
  </si>
  <si>
    <t>(Полное наименование организации, обособленного подразделения/Ф.И.О. (последнее при наличии) индивидуального предпринимателя, физического лица)</t>
  </si>
  <si>
    <t>почтовый индекс</t>
  </si>
  <si>
    <t xml:space="preserve">субъект  </t>
  </si>
  <si>
    <t xml:space="preserve">город  </t>
  </si>
  <si>
    <t xml:space="preserve">улица  </t>
  </si>
  <si>
    <t xml:space="preserve">дом  </t>
  </si>
  <si>
    <t>(Ф.И.О. (последнее при наличии))</t>
  </si>
  <si>
    <t>Регистрационный 
номер страхователя</t>
  </si>
  <si>
    <t>17</t>
  </si>
  <si>
    <t>(000 - исходная, 001 - номер корректировки)</t>
  </si>
  <si>
    <t>район</t>
  </si>
  <si>
    <t>Среднесписочная численность работников</t>
  </si>
  <si>
    <t xml:space="preserve">Численность работающих инвалидов </t>
  </si>
  <si>
    <t xml:space="preserve">Численность работников, занятых на работах с вредными и (или) опасными производственными факторами </t>
  </si>
  <si>
    <t xml:space="preserve">РАСЧЕТ БАЗЫ ДЛЯ НАЧИСЛЕНИЯ СТРАХОВЫХ ВЗНОСОВ </t>
  </si>
  <si>
    <t>Суммы выплат и иных вознаграждений, начисленных в пользу физических лиц в соответствии со статьей 20.1 Федерального закона от 24 июля 1998 года N 125-ФЗ</t>
  </si>
  <si>
    <t>Суммы, не подлежащие обложению страховыми взносами в соответствии со статьей 20.2 Федерального закона от 24 июля 1998 года N 125-ФЗ</t>
  </si>
  <si>
    <t>Размер страхового тарифа в соответствии с классом профессионального риска (%)</t>
  </si>
  <si>
    <t>Скидка к страховому тарифу (%)</t>
  </si>
  <si>
    <t>Надбавка к страховому тарифу (%)</t>
  </si>
  <si>
    <t>Дата установления надбавки</t>
  </si>
  <si>
    <t xml:space="preserve">РАСЧЕТ
по начисленным и уплаченным страховым взносам 
на обязательное социальное страхование от несчастных случаев на производстве и 
профессиональных заболеваний, а также по расходам на выплату страхового обеспечения </t>
  </si>
  <si>
    <t>(03 - 1 кв; 06 - полугодие; 09 - 9 месяцев; 12 - год/при обращении за выделением средств на выплату страхового обеспечения)</t>
  </si>
  <si>
    <t xml:space="preserve">Достоверность и полноту сведений, указанных 
в настоящем расчете, подтверждаю </t>
  </si>
  <si>
    <t xml:space="preserve">Сведения о представлении расчета </t>
  </si>
  <si>
    <t xml:space="preserve">1 - страхователь 
2 - представитель страхователя
3 - правопреемник </t>
  </si>
  <si>
    <t>(Ф.И.О. (последнее при наличии) руководителя организации, индивидуального предпринимателя, физического лица, представителя страхователя)</t>
  </si>
  <si>
    <t xml:space="preserve">Документ, подтверждающий полномочия представителя </t>
  </si>
  <si>
    <t>** Указывается дата представления расчета лично или через представителя страхователя, при отправке по почте - дата отправки почтового отправления с описью вложения.</t>
  </si>
  <si>
    <t xml:space="preserve">РАСЧЕТ ПО НАЧИСЛЕННЫМ, УПЛАЧЕННЫМ СТРАХОВЫМ ВЗНОСАМ НА ОБЯЗАТЕЛЬНОЕ СОЦИАЛЬНОЕ СТРАХОВАНИЕ ОТ НЕСЧАСТНЫХ СЛУЧАЕВ НА ПРОИЗВОДСТВЕ И ПРОФЕССИОНАЛЬНЫХ ЗАБОЛЕВАНИЙ </t>
  </si>
  <si>
    <t>сумма выплат в пользу работающих инвалидов</t>
  </si>
  <si>
    <t xml:space="preserve">РАСЧЕТЫ ПО ОБЯЗАТЕЛЬНОМУ СОЦИАЛЬНОМУ СТРАХОВАНИЮ ОТ НЕСЧАСТНЫХ СЛУЧАЕВ НА ПРОИЗВОДСТВЕ И ПРОФЕССИОНАЛЬНЫХ ЗАБОЛЕВАНИЙ </t>
  </si>
  <si>
    <t xml:space="preserve">Задолженность за страхователем на начало расчетного периода </t>
  </si>
  <si>
    <t xml:space="preserve">за последние три месяца отчетного периода </t>
  </si>
  <si>
    <t xml:space="preserve">Не принято к зачету расходов территориальным органом Фонда за прошлые расчетные периоды </t>
  </si>
  <si>
    <t xml:space="preserve">Начислено взносов страхователем за прошлые расчетные периоды </t>
  </si>
  <si>
    <t xml:space="preserve">Получено от территориального органа Фонда на банковский счет </t>
  </si>
  <si>
    <t xml:space="preserve">Задолженность за территориальным органом Фонда на начало расчетного периода </t>
  </si>
  <si>
    <t xml:space="preserve">Расходы по обязательному социальному страхованию </t>
  </si>
  <si>
    <t xml:space="preserve">Задолженность за страхователем на конец отчетного (расчетного) периода </t>
  </si>
  <si>
    <t>Проведение специальной оценки условий труда (аттестации рабочих мест по условиям труда)*</t>
  </si>
  <si>
    <t xml:space="preserve">Общее количество рабочих мест страхователя </t>
  </si>
  <si>
    <t xml:space="preserve">СВЕДЕНИЯ О РЕЗУЛЬТАТАХ ПРОВЕДЕННОЙ СПЕЦИАЛЬНОЙ ОЦЕНКИ УСЛОВИЙ ТРУДА (РЕЗУЛЬТАТАХ АТТЕСТАЦИИ РАБОЧИХ МЕСТ ПО УСЛОВИЯМ ТРУДА)* И ПРОВЕДЕННЫХ ОБЯЗАТЕЛЬНЫХ ПРЕДВАРИТЕЛЬНЫХ И ПЕРИОДИЧЕСКИХ МЕДИЦИНСКИХ ОСМОТРОВ РАБОТНИКОВ НА НАЧАЛО ГОДА </t>
  </si>
  <si>
    <t>Количество работников, занятых на работах с вредными и  (или) опасными производственными факторами, прошедших обязательные предварительные и периодические медицинские осмотры на начало года 
(чел.)</t>
  </si>
  <si>
    <t>* В соответствии со статьей 27 Федерального закона от 28 декабря 2013 года N 426-ФЗ "О специальной оценке условий труда" (Собрание законодательства Российской Федерации, 2013, N 52, ст.6991; 2014, N 26, ст.3366; 2015, N 29, ст.4342; 2016, N 18, ст.2512).</t>
  </si>
  <si>
    <t>Код по ОКВЭД</t>
  </si>
  <si>
    <t>Итого база для начисления страховых взносов (стр.1 - стр.2)</t>
  </si>
  <si>
    <t xml:space="preserve">Бюджетная организация:
1 - Федеральный бюджет
2 - Бюджет субъекта Российской Федерации 
3 - Бюджет муниципального образования
4 - Смешанное финансирование </t>
  </si>
  <si>
    <t>1.1</t>
  </si>
  <si>
    <t>14.1</t>
  </si>
  <si>
    <t>Задолженность за реорганизованным страхователем и (или) снятым с учета обособленным подразделением юридического лица</t>
  </si>
  <si>
    <t>Задолженность за территориальным органом Фонда страхователю и (или) снятому с учета обособленному подразделению юридического лица</t>
  </si>
  <si>
    <t>Всего (сумма строк 1+1.1+2+3+4+5+6+7)</t>
  </si>
  <si>
    <t>Всего (сумма строк 12+14.1+15+16+17)</t>
  </si>
  <si>
    <t>Приложение N 1
к приказу Фонда социального страхования
Российской Федерации от 26.09.2016 N 381
(в редакции приказа Фонда социального страхования
Российской Федерации от 07.06.2017 N 275)</t>
  </si>
  <si>
    <t>0</t>
  </si>
  <si>
    <t>-</t>
  </si>
  <si>
    <t>Львов</t>
  </si>
  <si>
    <t>гор. Москва</t>
  </si>
  <si>
    <t>Москва</t>
  </si>
  <si>
    <t>20.01.2022</t>
  </si>
  <si>
    <t>от 16.10.2021 № 149</t>
  </si>
  <si>
    <t>от 14.11.2021 № 168</t>
  </si>
  <si>
    <t>от 15.12.2021 № 196</t>
  </si>
  <si>
    <t>ОБЩЕСТВО С ОГРАНИЧЕННОЙ ОТВЕТСТВЕННОСТЬЮ «Элипс»</t>
  </si>
  <si>
    <t>Петров</t>
  </si>
  <si>
    <t>Петров Петр Петрович</t>
  </si>
  <si>
    <t>Арбат</t>
  </si>
  <si>
    <t>119019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</si>
</sst>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 Cyr"/>
      <charset val="204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7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i/>
      <u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sz val="6.5"/>
      <name val="Times New Roman"/>
      <family val="1"/>
    </font>
    <font>
      <sz val="6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i/>
      <sz val="9"/>
      <color rgb="FFFF0000"/>
      <name val="Times New Roman"/>
      <family val="1"/>
    </font>
    <font>
      <i/>
      <sz val="8"/>
      <name val="Microsoft Sans Serif"/>
      <family val="2"/>
    </font>
    <font>
      <i/>
      <sz val="9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2" applyNumberFormat="0" applyAlignment="0" applyProtection="0"/>
    <xf numFmtId="0" fontId="3" fillId="10" borderId="1" applyNumberFormat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8" fillId="11" borderId="7" applyNumberFormat="0" applyAlignment="0" applyProtection="0"/>
    <xf numFmtId="0" fontId="9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</cellStyleXfs>
  <cellXfs count="267">
    <xf numFmtId="0" fontId="0" fillId="0" borderId="0" xfId="0"/>
    <xf numFmtId="49" fontId="17" fillId="0" borderId="0" xfId="0" applyNumberFormat="1" applyFont="1" applyFill="1"/>
    <xf numFmtId="49" fontId="22" fillId="0" borderId="0" xfId="0" applyNumberFormat="1" applyFont="1" applyFill="1"/>
    <xf numFmtId="49" fontId="28" fillId="0" borderId="9" xfId="0" applyNumberFormat="1" applyFont="1" applyFill="1" applyBorder="1" applyAlignment="1">
      <alignment vertical="center"/>
    </xf>
    <xf numFmtId="49" fontId="28" fillId="0" borderId="0" xfId="0" applyNumberFormat="1" applyFont="1" applyFill="1" applyAlignment="1">
      <alignment vertical="center"/>
    </xf>
    <xf numFmtId="49" fontId="17" fillId="0" borderId="0" xfId="0" applyNumberFormat="1" applyFont="1" applyFill="1" applyBorder="1" applyAlignment="1">
      <alignment horizontal="justify" vertical="center" wrapText="1"/>
    </xf>
    <xf numFmtId="49" fontId="28" fillId="0" borderId="0" xfId="0" applyNumberFormat="1" applyFont="1" applyFill="1" applyAlignment="1">
      <alignment vertical="top"/>
    </xf>
    <xf numFmtId="49" fontId="17" fillId="0" borderId="0" xfId="0" applyNumberFormat="1" applyFont="1" applyFill="1" applyBorder="1" applyAlignment="1">
      <alignment horizontal="justify" vertical="top" wrapText="1"/>
    </xf>
    <xf numFmtId="49" fontId="17" fillId="0" borderId="0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Alignment="1">
      <alignment horizontal="right" vertical="center"/>
    </xf>
    <xf numFmtId="49" fontId="16" fillId="0" borderId="0" xfId="0" applyNumberFormat="1" applyFont="1" applyFill="1" applyAlignment="1">
      <alignment horizontal="left" vertical="center"/>
    </xf>
    <xf numFmtId="49" fontId="17" fillId="0" borderId="0" xfId="0" applyNumberFormat="1" applyFont="1" applyFill="1" applyAlignment="1">
      <alignment horizontal="right" vertical="center" wrapText="1"/>
    </xf>
    <xf numFmtId="49" fontId="18" fillId="0" borderId="0" xfId="0" applyNumberFormat="1" applyFont="1" applyFill="1" applyAlignment="1">
      <alignment horizontal="left"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49" fontId="18" fillId="0" borderId="0" xfId="0" applyNumberFormat="1" applyFont="1" applyFill="1" applyBorder="1" applyAlignment="1">
      <alignment horizontal="left" vertical="center"/>
    </xf>
    <xf numFmtId="49" fontId="18" fillId="0" borderId="9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right" vertical="center"/>
    </xf>
    <xf numFmtId="49" fontId="16" fillId="0" borderId="0" xfId="0" applyNumberFormat="1" applyFont="1" applyFill="1" applyBorder="1" applyAlignment="1">
      <alignment horizontal="left" vertical="center" wrapText="1"/>
    </xf>
    <xf numFmtId="49" fontId="17" fillId="0" borderId="0" xfId="0" applyNumberFormat="1" applyFont="1" applyFill="1" applyBorder="1" applyAlignment="1">
      <alignment horizontal="left" vertical="center" wrapText="1"/>
    </xf>
    <xf numFmtId="49" fontId="23" fillId="0" borderId="0" xfId="0" applyNumberFormat="1" applyFont="1" applyFill="1" applyBorder="1" applyAlignment="1">
      <alignment horizontal="right" vertical="center"/>
    </xf>
    <xf numFmtId="49" fontId="18" fillId="0" borderId="11" xfId="0" applyNumberFormat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left" vertical="center" wrapText="1"/>
    </xf>
    <xf numFmtId="49" fontId="18" fillId="0" borderId="0" xfId="0" applyNumberFormat="1" applyFont="1" applyFill="1" applyBorder="1" applyAlignment="1">
      <alignment horizontal="left" vertical="center" indent="1"/>
    </xf>
    <xf numFmtId="49" fontId="18" fillId="0" borderId="0" xfId="0" applyNumberFormat="1" applyFont="1" applyFill="1" applyBorder="1" applyAlignment="1">
      <alignment horizontal="right" vertical="center" wrapText="1"/>
    </xf>
    <xf numFmtId="49" fontId="18" fillId="0" borderId="0" xfId="0" applyNumberFormat="1" applyFont="1" applyFill="1" applyAlignment="1">
      <alignment horizontal="right" vertical="center"/>
    </xf>
    <xf numFmtId="49" fontId="18" fillId="0" borderId="13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Alignment="1">
      <alignment horizontal="right" vertical="center" wrapText="1"/>
    </xf>
    <xf numFmtId="49" fontId="18" fillId="0" borderId="0" xfId="0" applyNumberFormat="1" applyFont="1" applyFill="1" applyAlignment="1">
      <alignment horizontal="left" wrapText="1"/>
    </xf>
    <xf numFmtId="49" fontId="18" fillId="0" borderId="0" xfId="0" applyNumberFormat="1" applyFont="1" applyFill="1" applyBorder="1" applyAlignment="1">
      <alignment horizontal="left" wrapText="1"/>
    </xf>
    <xf numFmtId="49" fontId="18" fillId="0" borderId="10" xfId="0" applyNumberFormat="1" applyFont="1" applyFill="1" applyBorder="1" applyAlignment="1">
      <alignment horizontal="left" vertical="center"/>
    </xf>
    <xf numFmtId="49" fontId="16" fillId="0" borderId="13" xfId="0" applyNumberFormat="1" applyFont="1" applyFill="1" applyBorder="1" applyAlignment="1">
      <alignment horizontal="center" vertical="top" wrapText="1"/>
    </xf>
    <xf numFmtId="49" fontId="18" fillId="0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left" vertical="top"/>
    </xf>
    <xf numFmtId="0" fontId="18" fillId="0" borderId="0" xfId="0" applyNumberFormat="1" applyFont="1" applyFill="1" applyBorder="1" applyAlignment="1">
      <alignment horizontal="center" vertical="center"/>
    </xf>
    <xf numFmtId="49" fontId="32" fillId="0" borderId="11" xfId="0" applyNumberFormat="1" applyFont="1" applyFill="1" applyBorder="1" applyAlignment="1">
      <alignment horizontal="center" vertical="center"/>
    </xf>
    <xf numFmtId="0" fontId="31" fillId="0" borderId="11" xfId="0" applyNumberFormat="1" applyFont="1" applyFill="1" applyBorder="1" applyAlignment="1">
      <alignment horizontal="center" vertical="center"/>
    </xf>
    <xf numFmtId="49" fontId="31" fillId="0" borderId="11" xfId="0" applyNumberFormat="1" applyFont="1" applyFill="1" applyBorder="1" applyAlignment="1">
      <alignment horizontal="center" vertical="center"/>
    </xf>
    <xf numFmtId="49" fontId="31" fillId="0" borderId="11" xfId="0" applyNumberFormat="1" applyFont="1" applyFill="1" applyBorder="1" applyAlignment="1">
      <alignment horizontal="center" vertical="center"/>
    </xf>
    <xf numFmtId="49" fontId="31" fillId="0" borderId="14" xfId="0" applyNumberFormat="1" applyFont="1" applyFill="1" applyBorder="1" applyAlignment="1">
      <alignment horizontal="center" vertical="center"/>
    </xf>
    <xf numFmtId="49" fontId="31" fillId="0" borderId="11" xfId="0" applyNumberFormat="1" applyFont="1" applyFill="1" applyBorder="1" applyAlignment="1">
      <alignment horizontal="center" vertical="center"/>
    </xf>
    <xf numFmtId="49" fontId="31" fillId="0" borderId="11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left" vertical="center" indent="1"/>
    </xf>
    <xf numFmtId="49" fontId="18" fillId="0" borderId="0" xfId="0" applyNumberFormat="1" applyFont="1" applyFill="1" applyAlignment="1">
      <alignment horizontal="left" vertical="center"/>
    </xf>
    <xf numFmtId="49" fontId="31" fillId="0" borderId="11" xfId="0" applyNumberFormat="1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right" vertical="center"/>
    </xf>
    <xf numFmtId="49" fontId="31" fillId="0" borderId="14" xfId="0" applyNumberFormat="1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49" fontId="18" fillId="0" borderId="18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Alignment="1">
      <alignment horizontal="right" vertical="center" wrapText="1"/>
    </xf>
    <xf numFmtId="49" fontId="24" fillId="0" borderId="0" xfId="0" applyNumberFormat="1" applyFont="1" applyFill="1" applyAlignment="1">
      <alignment horizontal="left" vertical="center" wrapText="1"/>
    </xf>
    <xf numFmtId="49" fontId="16" fillId="0" borderId="15" xfId="0" applyNumberFormat="1" applyFont="1" applyFill="1" applyBorder="1" applyAlignment="1">
      <alignment horizontal="center" vertical="top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12" xfId="0" applyNumberFormat="1" applyFont="1" applyFill="1" applyBorder="1" applyAlignment="1">
      <alignment horizontal="center" vertical="center"/>
    </xf>
    <xf numFmtId="49" fontId="34" fillId="0" borderId="12" xfId="0" applyNumberFormat="1" applyFont="1" applyFill="1" applyBorder="1" applyAlignment="1">
      <alignment horizontal="center" vertical="center" wrapText="1"/>
    </xf>
    <xf numFmtId="49" fontId="35" fillId="0" borderId="12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left" vertical="center"/>
    </xf>
    <xf numFmtId="49" fontId="18" fillId="0" borderId="12" xfId="0" applyNumberFormat="1" applyFont="1" applyFill="1" applyBorder="1" applyAlignment="1">
      <alignment horizontal="left" vertical="center"/>
    </xf>
    <xf numFmtId="49" fontId="20" fillId="0" borderId="16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 wrapText="1"/>
    </xf>
    <xf numFmtId="49" fontId="20" fillId="0" borderId="17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49" fontId="20" fillId="0" borderId="13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49" fontId="31" fillId="0" borderId="14" xfId="0" applyNumberFormat="1" applyFont="1" applyFill="1" applyBorder="1" applyAlignment="1">
      <alignment horizontal="center" vertical="center" wrapText="1" shrinkToFit="1"/>
    </xf>
    <xf numFmtId="49" fontId="18" fillId="0" borderId="21" xfId="0" applyNumberFormat="1" applyFont="1" applyFill="1" applyBorder="1" applyAlignment="1">
      <alignment horizontal="center" vertical="center" wrapText="1" shrinkToFit="1"/>
    </xf>
    <xf numFmtId="49" fontId="18" fillId="0" borderId="18" xfId="0" applyNumberFormat="1" applyFont="1" applyFill="1" applyBorder="1" applyAlignment="1">
      <alignment horizontal="center" vertical="center" wrapText="1" shrinkToFit="1"/>
    </xf>
    <xf numFmtId="49" fontId="18" fillId="0" borderId="14" xfId="0" applyNumberFormat="1" applyFont="1" applyFill="1" applyBorder="1" applyAlignment="1">
      <alignment horizontal="center" vertical="center" shrinkToFit="1"/>
    </xf>
    <xf numFmtId="49" fontId="18" fillId="0" borderId="21" xfId="0" applyNumberFormat="1" applyFont="1" applyFill="1" applyBorder="1" applyAlignment="1">
      <alignment horizontal="center" vertical="center" shrinkToFit="1"/>
    </xf>
    <xf numFmtId="49" fontId="18" fillId="0" borderId="18" xfId="0" applyNumberFormat="1" applyFont="1" applyFill="1" applyBorder="1" applyAlignment="1">
      <alignment horizontal="center" vertical="center" shrinkToFit="1"/>
    </xf>
    <xf numFmtId="49" fontId="18" fillId="0" borderId="0" xfId="0" applyNumberFormat="1" applyFont="1" applyFill="1" applyBorder="1" applyAlignment="1">
      <alignment horizontal="left" wrapText="1"/>
    </xf>
    <xf numFmtId="49" fontId="20" fillId="0" borderId="10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left" vertical="center"/>
    </xf>
    <xf numFmtId="49" fontId="18" fillId="0" borderId="10" xfId="0" applyNumberFormat="1" applyFont="1" applyFill="1" applyBorder="1" applyAlignment="1">
      <alignment horizontal="left" vertical="center" indent="1"/>
    </xf>
    <xf numFmtId="49" fontId="18" fillId="0" borderId="0" xfId="0" applyNumberFormat="1" applyFont="1" applyFill="1" applyAlignment="1">
      <alignment vertical="center" wrapText="1"/>
    </xf>
    <xf numFmtId="49" fontId="18" fillId="0" borderId="13" xfId="0" applyNumberFormat="1" applyFont="1" applyFill="1" applyBorder="1" applyAlignment="1">
      <alignment vertical="center" wrapText="1"/>
    </xf>
    <xf numFmtId="49" fontId="16" fillId="0" borderId="0" xfId="0" applyNumberFormat="1" applyFont="1" applyFill="1" applyAlignment="1">
      <alignment vertical="center"/>
    </xf>
    <xf numFmtId="49" fontId="18" fillId="0" borderId="0" xfId="0" applyNumberFormat="1" applyFont="1" applyFill="1" applyAlignment="1">
      <alignment vertical="center"/>
    </xf>
    <xf numFmtId="49" fontId="18" fillId="0" borderId="13" xfId="0" applyNumberFormat="1" applyFont="1" applyFill="1" applyBorder="1" applyAlignment="1">
      <alignment vertical="center"/>
    </xf>
    <xf numFmtId="49" fontId="30" fillId="0" borderId="0" xfId="0" applyNumberFormat="1" applyFont="1" applyFill="1" applyAlignment="1">
      <alignment horizontal="right" vertical="center" wrapText="1"/>
    </xf>
    <xf numFmtId="49" fontId="16" fillId="0" borderId="0" xfId="0" applyNumberFormat="1" applyFont="1" applyFill="1" applyAlignment="1">
      <alignment horizontal="right" vertical="center" wrapText="1"/>
    </xf>
    <xf numFmtId="49" fontId="18" fillId="0" borderId="0" xfId="0" applyNumberFormat="1" applyFont="1" applyFill="1" applyAlignment="1">
      <alignment horizontal="left" vertical="center" wrapText="1"/>
    </xf>
    <xf numFmtId="49" fontId="20" fillId="0" borderId="0" xfId="0" applyNumberFormat="1" applyFont="1" applyFill="1" applyAlignment="1">
      <alignment horizontal="right" vertical="center"/>
    </xf>
    <xf numFmtId="49" fontId="18" fillId="0" borderId="13" xfId="0" applyNumberFormat="1" applyFont="1" applyFill="1" applyBorder="1" applyAlignment="1">
      <alignment horizontal="right" vertical="center"/>
    </xf>
    <xf numFmtId="0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horizontal="right" vertical="center" wrapText="1"/>
    </xf>
    <xf numFmtId="49" fontId="16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right" vertical="center" wrapText="1"/>
    </xf>
    <xf numFmtId="49" fontId="17" fillId="0" borderId="12" xfId="0" applyNumberFormat="1" applyFont="1" applyFill="1" applyBorder="1" applyAlignment="1">
      <alignment horizontal="right" vertical="center" wrapText="1"/>
    </xf>
    <xf numFmtId="49" fontId="18" fillId="0" borderId="0" xfId="0" applyNumberFormat="1" applyFont="1" applyFill="1" applyAlignment="1">
      <alignment horizontal="left" wrapText="1"/>
    </xf>
    <xf numFmtId="49" fontId="31" fillId="0" borderId="19" xfId="0" applyNumberFormat="1" applyFont="1" applyFill="1" applyBorder="1" applyAlignment="1">
      <alignment horizontal="center" vertical="center"/>
    </xf>
    <xf numFmtId="49" fontId="18" fillId="0" borderId="20" xfId="0" applyNumberFormat="1" applyFont="1" applyFill="1" applyBorder="1" applyAlignment="1">
      <alignment horizontal="center" vertical="center"/>
    </xf>
    <xf numFmtId="49" fontId="27" fillId="0" borderId="16" xfId="0" applyNumberFormat="1" applyFont="1" applyFill="1" applyBorder="1" applyAlignment="1">
      <alignment horizontal="right" vertical="center" wrapText="1"/>
    </xf>
    <xf numFmtId="49" fontId="27" fillId="0" borderId="15" xfId="0" applyNumberFormat="1" applyFont="1" applyFill="1" applyBorder="1" applyAlignment="1">
      <alignment horizontal="right" vertical="center" wrapText="1"/>
    </xf>
    <xf numFmtId="49" fontId="27" fillId="0" borderId="17" xfId="0" applyNumberFormat="1" applyFont="1" applyFill="1" applyBorder="1" applyAlignment="1">
      <alignment horizontal="right" vertical="center" wrapText="1"/>
    </xf>
    <xf numFmtId="49" fontId="18" fillId="0" borderId="0" xfId="0" applyNumberFormat="1" applyFont="1" applyFill="1" applyBorder="1" applyAlignment="1">
      <alignment horizontal="left" vertical="center" wrapText="1"/>
    </xf>
    <xf numFmtId="49" fontId="18" fillId="0" borderId="0" xfId="0" applyNumberFormat="1" applyFont="1" applyFill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top" wrapText="1"/>
    </xf>
    <xf numFmtId="49" fontId="29" fillId="0" borderId="0" xfId="0" applyNumberFormat="1" applyFont="1" applyFill="1" applyBorder="1" applyAlignment="1">
      <alignment horizontal="center" vertical="top" wrapText="1"/>
    </xf>
    <xf numFmtId="49" fontId="16" fillId="0" borderId="0" xfId="0" applyNumberFormat="1" applyFont="1" applyFill="1" applyAlignment="1">
      <alignment horizontal="left" vertical="center" wrapText="1" indent="1"/>
    </xf>
    <xf numFmtId="49" fontId="16" fillId="0" borderId="13" xfId="0" applyNumberFormat="1" applyFont="1" applyFill="1" applyBorder="1" applyAlignment="1">
      <alignment horizontal="left" vertical="center" wrapText="1" indent="1"/>
    </xf>
    <xf numFmtId="49" fontId="26" fillId="0" borderId="0" xfId="0" applyNumberFormat="1" applyFont="1" applyFill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49" fontId="25" fillId="0" borderId="15" xfId="0" applyNumberFormat="1" applyFont="1" applyFill="1" applyBorder="1" applyAlignment="1">
      <alignment horizontal="center" vertical="center" wrapText="1"/>
    </xf>
    <xf numFmtId="49" fontId="25" fillId="0" borderId="17" xfId="0" applyNumberFormat="1" applyFont="1" applyFill="1" applyBorder="1" applyAlignment="1">
      <alignment horizontal="center" vertical="center" wrapText="1"/>
    </xf>
    <xf numFmtId="49" fontId="25" fillId="0" borderId="19" xfId="0" applyNumberFormat="1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2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right"/>
    </xf>
    <xf numFmtId="49" fontId="25" fillId="0" borderId="14" xfId="0" applyNumberFormat="1" applyFont="1" applyFill="1" applyBorder="1" applyAlignment="1">
      <alignment horizontal="center" vertical="center"/>
    </xf>
    <xf numFmtId="49" fontId="25" fillId="0" borderId="21" xfId="0" applyNumberFormat="1" applyFont="1" applyFill="1" applyBorder="1" applyAlignment="1">
      <alignment horizontal="center" vertical="center"/>
    </xf>
    <xf numFmtId="49" fontId="25" fillId="0" borderId="18" xfId="0" applyNumberFormat="1" applyFont="1" applyFill="1" applyBorder="1" applyAlignment="1">
      <alignment horizontal="center" vertical="center"/>
    </xf>
    <xf numFmtId="49" fontId="25" fillId="0" borderId="12" xfId="0" applyNumberFormat="1" applyFont="1" applyFill="1" applyBorder="1" applyAlignment="1">
      <alignment horizontal="right" wrapText="1"/>
    </xf>
    <xf numFmtId="49" fontId="26" fillId="0" borderId="0" xfId="0" applyNumberFormat="1" applyFont="1" applyFill="1" applyAlignment="1">
      <alignment horizontal="center" wrapText="1"/>
    </xf>
    <xf numFmtId="49" fontId="25" fillId="0" borderId="14" xfId="0" applyNumberFormat="1" applyFont="1" applyFill="1" applyBorder="1" applyAlignment="1">
      <alignment horizontal="center" vertical="center" wrapText="1"/>
    </xf>
    <xf numFmtId="49" fontId="25" fillId="0" borderId="21" xfId="0" applyNumberFormat="1" applyFont="1" applyFill="1" applyBorder="1" applyAlignment="1">
      <alignment horizontal="center" vertical="center" wrapText="1"/>
    </xf>
    <xf numFmtId="49" fontId="25" fillId="0" borderId="18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4" fontId="31" fillId="0" borderId="14" xfId="0" applyNumberFormat="1" applyFont="1" applyFill="1" applyBorder="1" applyAlignment="1">
      <alignment horizontal="center" vertical="top" shrinkToFit="1"/>
    </xf>
    <xf numFmtId="4" fontId="18" fillId="0" borderId="21" xfId="0" applyNumberFormat="1" applyFont="1" applyFill="1" applyBorder="1" applyAlignment="1">
      <alignment horizontal="center" vertical="top" shrinkToFit="1"/>
    </xf>
    <xf numFmtId="4" fontId="18" fillId="0" borderId="18" xfId="0" applyNumberFormat="1" applyFont="1" applyFill="1" applyBorder="1" applyAlignment="1">
      <alignment horizontal="center" vertical="top" shrinkToFit="1"/>
    </xf>
    <xf numFmtId="49" fontId="25" fillId="0" borderId="16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49" fontId="17" fillId="0" borderId="0" xfId="0" applyNumberFormat="1" applyFont="1" applyFill="1" applyBorder="1" applyAlignment="1">
      <alignment horizontal="right" vertical="center"/>
    </xf>
    <xf numFmtId="49" fontId="17" fillId="0" borderId="13" xfId="0" applyNumberFormat="1" applyFont="1" applyFill="1" applyBorder="1" applyAlignment="1">
      <alignment horizontal="right" vertical="center"/>
    </xf>
    <xf numFmtId="0" fontId="18" fillId="0" borderId="16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top" wrapText="1"/>
    </xf>
    <xf numFmtId="0" fontId="18" fillId="0" borderId="17" xfId="0" applyFont="1" applyFill="1" applyBorder="1" applyAlignment="1">
      <alignment horizontal="center" vertical="top" wrapText="1"/>
    </xf>
    <xf numFmtId="4" fontId="31" fillId="0" borderId="16" xfId="0" applyNumberFormat="1" applyFont="1" applyFill="1" applyBorder="1" applyAlignment="1">
      <alignment horizontal="center" vertical="top" shrinkToFit="1"/>
    </xf>
    <xf numFmtId="4" fontId="18" fillId="0" borderId="15" xfId="0" applyNumberFormat="1" applyFont="1" applyFill="1" applyBorder="1" applyAlignment="1">
      <alignment horizontal="center" vertical="top" shrinkToFit="1"/>
    </xf>
    <xf numFmtId="4" fontId="18" fillId="0" borderId="17" xfId="0" applyNumberFormat="1" applyFont="1" applyFill="1" applyBorder="1" applyAlignment="1">
      <alignment horizontal="center" vertical="top" shrinkToFit="1"/>
    </xf>
    <xf numFmtId="4" fontId="18" fillId="0" borderId="19" xfId="0" applyNumberFormat="1" applyFont="1" applyFill="1" applyBorder="1" applyAlignment="1">
      <alignment horizontal="center" vertical="top" shrinkToFit="1"/>
    </xf>
    <xf numFmtId="4" fontId="18" fillId="0" borderId="12" xfId="0" applyNumberFormat="1" applyFont="1" applyFill="1" applyBorder="1" applyAlignment="1">
      <alignment horizontal="center" vertical="top" shrinkToFit="1"/>
    </xf>
    <xf numFmtId="4" fontId="18" fillId="0" borderId="20" xfId="0" applyNumberFormat="1" applyFont="1" applyFill="1" applyBorder="1" applyAlignment="1">
      <alignment horizontal="center" vertical="top" shrinkToFit="1"/>
    </xf>
    <xf numFmtId="0" fontId="27" fillId="0" borderId="0" xfId="0" applyNumberFormat="1" applyFont="1" applyFill="1" applyAlignment="1">
      <alignment wrapText="1"/>
    </xf>
    <xf numFmtId="49" fontId="31" fillId="0" borderId="12" xfId="0" applyNumberFormat="1" applyFont="1" applyFill="1" applyBorder="1" applyAlignment="1">
      <alignment horizontal="center"/>
    </xf>
    <xf numFmtId="49" fontId="18" fillId="0" borderId="12" xfId="0" applyNumberFormat="1" applyFont="1" applyFill="1" applyBorder="1" applyAlignment="1">
      <alignment horizontal="center"/>
    </xf>
    <xf numFmtId="49" fontId="31" fillId="0" borderId="0" xfId="0" applyNumberFormat="1" applyFont="1" applyFill="1"/>
    <xf numFmtId="49" fontId="18" fillId="0" borderId="0" xfId="0" applyNumberFormat="1" applyFont="1" applyFill="1"/>
    <xf numFmtId="49" fontId="18" fillId="0" borderId="15" xfId="0" applyNumberFormat="1" applyFont="1" applyFill="1" applyBorder="1"/>
    <xf numFmtId="49" fontId="18" fillId="0" borderId="0" xfId="0" applyNumberFormat="1" applyFont="1" applyFill="1" applyAlignment="1">
      <alignment horizontal="center"/>
    </xf>
    <xf numFmtId="0" fontId="18" fillId="0" borderId="19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49" fontId="31" fillId="0" borderId="14" xfId="0" applyNumberFormat="1" applyFont="1" applyFill="1" applyBorder="1" applyAlignment="1">
      <alignment horizontal="center" vertical="top" shrinkToFit="1"/>
    </xf>
    <xf numFmtId="49" fontId="18" fillId="0" borderId="21" xfId="0" applyNumberFormat="1" applyFont="1" applyFill="1" applyBorder="1" applyAlignment="1">
      <alignment horizontal="center" vertical="top" shrinkToFit="1"/>
    </xf>
    <xf numFmtId="49" fontId="18" fillId="0" borderId="18" xfId="0" applyNumberFormat="1" applyFont="1" applyFill="1" applyBorder="1" applyAlignment="1">
      <alignment horizontal="center" vertical="top" shrinkToFit="1"/>
    </xf>
    <xf numFmtId="49" fontId="16" fillId="0" borderId="0" xfId="0" applyNumberFormat="1" applyFont="1" applyFill="1" applyAlignment="1">
      <alignment horizontal="center" vertical="top"/>
    </xf>
    <xf numFmtId="49" fontId="33" fillId="0" borderId="0" xfId="0" applyNumberFormat="1" applyFont="1" applyFill="1"/>
    <xf numFmtId="49" fontId="18" fillId="0" borderId="0" xfId="0" applyNumberFormat="1" applyFont="1" applyFill="1" applyBorder="1"/>
    <xf numFmtId="49" fontId="34" fillId="0" borderId="12" xfId="0" applyNumberFormat="1" applyFont="1" applyFill="1" applyBorder="1" applyAlignment="1">
      <alignment horizontal="center"/>
    </xf>
    <xf numFmtId="49" fontId="35" fillId="0" borderId="12" xfId="0" applyNumberFormat="1" applyFont="1" applyFill="1" applyBorder="1" applyAlignment="1">
      <alignment horizontal="center"/>
    </xf>
    <xf numFmtId="49" fontId="16" fillId="0" borderId="0" xfId="0" applyNumberFormat="1" applyFont="1" applyFill="1" applyAlignment="1">
      <alignment vertical="top"/>
    </xf>
    <xf numFmtId="4" fontId="28" fillId="0" borderId="21" xfId="0" applyNumberFormat="1" applyFont="1" applyFill="1" applyBorder="1" applyAlignment="1">
      <alignment horizontal="center" vertical="top" shrinkToFit="1"/>
    </xf>
    <xf numFmtId="4" fontId="28" fillId="0" borderId="18" xfId="0" applyNumberFormat="1" applyFont="1" applyFill="1" applyBorder="1" applyAlignment="1">
      <alignment horizontal="center" vertical="top" shrinkToFit="1"/>
    </xf>
    <xf numFmtId="4" fontId="28" fillId="0" borderId="15" xfId="0" applyNumberFormat="1" applyFont="1" applyFill="1" applyBorder="1" applyAlignment="1">
      <alignment horizontal="center" vertical="top" shrinkToFit="1"/>
    </xf>
    <xf numFmtId="4" fontId="28" fillId="0" borderId="17" xfId="0" applyNumberFormat="1" applyFont="1" applyFill="1" applyBorder="1" applyAlignment="1">
      <alignment horizontal="center" vertical="top" shrinkToFit="1"/>
    </xf>
    <xf numFmtId="4" fontId="28" fillId="0" borderId="10" xfId="0" applyNumberFormat="1" applyFont="1" applyFill="1" applyBorder="1" applyAlignment="1">
      <alignment horizontal="center" vertical="top" shrinkToFit="1"/>
    </xf>
    <xf numFmtId="4" fontId="28" fillId="0" borderId="0" xfId="0" applyNumberFormat="1" applyFont="1" applyFill="1" applyBorder="1" applyAlignment="1">
      <alignment horizontal="center" vertical="top" shrinkToFit="1"/>
    </xf>
    <xf numFmtId="4" fontId="28" fillId="0" borderId="13" xfId="0" applyNumberFormat="1" applyFont="1" applyFill="1" applyBorder="1" applyAlignment="1">
      <alignment horizontal="center" vertical="top" shrinkToFit="1"/>
    </xf>
    <xf numFmtId="49" fontId="28" fillId="0" borderId="14" xfId="0" applyNumberFormat="1" applyFont="1" applyFill="1" applyBorder="1" applyAlignment="1">
      <alignment horizontal="left" vertical="top" wrapText="1"/>
    </xf>
    <xf numFmtId="49" fontId="28" fillId="0" borderId="21" xfId="0" applyNumberFormat="1" applyFont="1" applyFill="1" applyBorder="1" applyAlignment="1">
      <alignment horizontal="left" vertical="top" wrapText="1"/>
    </xf>
    <xf numFmtId="49" fontId="28" fillId="0" borderId="18" xfId="0" applyNumberFormat="1" applyFont="1" applyFill="1" applyBorder="1" applyAlignment="1">
      <alignment horizontal="left" vertical="top" wrapText="1"/>
    </xf>
    <xf numFmtId="49" fontId="31" fillId="0" borderId="19" xfId="0" applyNumberFormat="1" applyFont="1" applyFill="1" applyBorder="1" applyAlignment="1">
      <alignment horizontal="left" vertical="top" wrapText="1"/>
    </xf>
    <xf numFmtId="49" fontId="28" fillId="0" borderId="12" xfId="0" applyNumberFormat="1" applyFont="1" applyFill="1" applyBorder="1" applyAlignment="1">
      <alignment horizontal="left" vertical="top" wrapText="1"/>
    </xf>
    <xf numFmtId="49" fontId="28" fillId="0" borderId="20" xfId="0" applyNumberFormat="1" applyFont="1" applyFill="1" applyBorder="1" applyAlignment="1">
      <alignment horizontal="left" vertical="top" wrapText="1"/>
    </xf>
    <xf numFmtId="49" fontId="28" fillId="0" borderId="14" xfId="0" applyNumberFormat="1" applyFont="1" applyFill="1" applyBorder="1" applyAlignment="1">
      <alignment horizontal="center" vertical="top"/>
    </xf>
    <xf numFmtId="49" fontId="28" fillId="0" borderId="18" xfId="0" applyNumberFormat="1" applyFont="1" applyFill="1" applyBorder="1" applyAlignment="1">
      <alignment horizontal="center" vertical="top"/>
    </xf>
    <xf numFmtId="49" fontId="28" fillId="0" borderId="19" xfId="0" applyNumberFormat="1" applyFont="1" applyFill="1" applyBorder="1" applyAlignment="1">
      <alignment horizontal="center" vertical="top"/>
    </xf>
    <xf numFmtId="49" fontId="28" fillId="0" borderId="20" xfId="0" applyNumberFormat="1" applyFont="1" applyFill="1" applyBorder="1" applyAlignment="1">
      <alignment horizontal="center" vertical="top"/>
    </xf>
    <xf numFmtId="4" fontId="31" fillId="0" borderId="19" xfId="0" applyNumberFormat="1" applyFont="1" applyFill="1" applyBorder="1" applyAlignment="1">
      <alignment horizontal="center" vertical="top" shrinkToFit="1"/>
    </xf>
    <xf numFmtId="4" fontId="28" fillId="0" borderId="12" xfId="0" applyNumberFormat="1" applyFont="1" applyFill="1" applyBorder="1" applyAlignment="1">
      <alignment horizontal="center" vertical="top" shrinkToFit="1"/>
    </xf>
    <xf numFmtId="4" fontId="28" fillId="0" borderId="20" xfId="0" applyNumberFormat="1" applyFont="1" applyFill="1" applyBorder="1" applyAlignment="1">
      <alignment horizontal="center" vertical="top" shrinkToFit="1"/>
    </xf>
    <xf numFmtId="49" fontId="28" fillId="0" borderId="11" xfId="0" applyNumberFormat="1" applyFont="1" applyFill="1" applyBorder="1" applyAlignment="1">
      <alignment horizontal="left" vertical="top" wrapText="1"/>
    </xf>
    <xf numFmtId="4" fontId="28" fillId="0" borderId="19" xfId="0" applyNumberFormat="1" applyFont="1" applyFill="1" applyBorder="1" applyAlignment="1">
      <alignment horizontal="center" vertical="top" shrinkToFit="1"/>
    </xf>
    <xf numFmtId="49" fontId="28" fillId="0" borderId="16" xfId="0" applyNumberFormat="1" applyFont="1" applyFill="1" applyBorder="1" applyAlignment="1">
      <alignment horizontal="center" vertical="top"/>
    </xf>
    <xf numFmtId="49" fontId="28" fillId="0" borderId="17" xfId="0" applyNumberFormat="1" applyFont="1" applyFill="1" applyBorder="1" applyAlignment="1">
      <alignment horizontal="center" vertical="top"/>
    </xf>
    <xf numFmtId="49" fontId="28" fillId="0" borderId="10" xfId="0" applyNumberFormat="1" applyFont="1" applyFill="1" applyBorder="1" applyAlignment="1">
      <alignment horizontal="center" vertical="top"/>
    </xf>
    <xf numFmtId="49" fontId="28" fillId="0" borderId="13" xfId="0" applyNumberFormat="1" applyFont="1" applyFill="1" applyBorder="1" applyAlignment="1">
      <alignment horizontal="center" vertical="top"/>
    </xf>
    <xf numFmtId="49" fontId="28" fillId="0" borderId="14" xfId="0" applyNumberFormat="1" applyFont="1" applyFill="1" applyBorder="1" applyAlignment="1">
      <alignment vertical="top" wrapText="1"/>
    </xf>
    <xf numFmtId="49" fontId="28" fillId="0" borderId="21" xfId="0" applyNumberFormat="1" applyFont="1" applyFill="1" applyBorder="1" applyAlignment="1">
      <alignment vertical="top" wrapText="1"/>
    </xf>
    <xf numFmtId="49" fontId="28" fillId="0" borderId="18" xfId="0" applyNumberFormat="1" applyFont="1" applyFill="1" applyBorder="1" applyAlignment="1">
      <alignment vertical="top" wrapText="1"/>
    </xf>
    <xf numFmtId="2" fontId="31" fillId="0" borderId="14" xfId="0" applyNumberFormat="1" applyFont="1" applyFill="1" applyBorder="1" applyAlignment="1">
      <alignment horizontal="center" vertical="top" wrapText="1"/>
    </xf>
    <xf numFmtId="2" fontId="28" fillId="0" borderId="21" xfId="0" applyNumberFormat="1" applyFont="1" applyFill="1" applyBorder="1" applyAlignment="1">
      <alignment horizontal="center" vertical="top" wrapText="1"/>
    </xf>
    <xf numFmtId="2" fontId="28" fillId="0" borderId="18" xfId="0" applyNumberFormat="1" applyFont="1" applyFill="1" applyBorder="1" applyAlignment="1">
      <alignment horizontal="center" vertical="top" wrapText="1"/>
    </xf>
    <xf numFmtId="49" fontId="28" fillId="0" borderId="15" xfId="0" applyNumberFormat="1" applyFont="1" applyFill="1" applyBorder="1" applyAlignment="1">
      <alignment horizontal="center" vertical="top"/>
    </xf>
    <xf numFmtId="2" fontId="28" fillId="0" borderId="14" xfId="0" applyNumberFormat="1" applyFont="1" applyFill="1" applyBorder="1" applyAlignment="1">
      <alignment horizontal="center" vertical="top" wrapText="1"/>
    </xf>
    <xf numFmtId="49" fontId="28" fillId="0" borderId="16" xfId="0" applyNumberFormat="1" applyFont="1" applyFill="1" applyBorder="1" applyAlignment="1">
      <alignment horizontal="left" vertical="top" wrapText="1"/>
    </xf>
    <xf numFmtId="49" fontId="28" fillId="0" borderId="15" xfId="0" applyNumberFormat="1" applyFont="1" applyFill="1" applyBorder="1" applyAlignment="1">
      <alignment horizontal="left" vertical="top" wrapText="1"/>
    </xf>
    <xf numFmtId="49" fontId="28" fillId="0" borderId="19" xfId="0" applyNumberFormat="1" applyFont="1" applyFill="1" applyBorder="1" applyAlignment="1">
      <alignment horizontal="left" vertical="top" wrapText="1"/>
    </xf>
    <xf numFmtId="49" fontId="21" fillId="0" borderId="0" xfId="0" applyNumberFormat="1" applyFont="1" applyFill="1" applyBorder="1" applyAlignment="1">
      <alignment horizont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>
      <alignment horizontal="center" vertical="center" wrapText="1"/>
    </xf>
    <xf numFmtId="49" fontId="28" fillId="0" borderId="21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/>
    </xf>
    <xf numFmtId="49" fontId="28" fillId="0" borderId="21" xfId="0" applyNumberFormat="1" applyFont="1" applyFill="1" applyBorder="1" applyAlignment="1">
      <alignment horizontal="center" vertical="center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17" xfId="0" applyNumberFormat="1" applyFont="1" applyFill="1" applyBorder="1" applyAlignment="1">
      <alignment horizontal="left" vertical="top" wrapText="1"/>
    </xf>
    <xf numFmtId="49" fontId="28" fillId="0" borderId="10" xfId="0" applyNumberFormat="1" applyFont="1" applyFill="1" applyBorder="1" applyAlignment="1">
      <alignment horizontal="left" vertical="top" wrapText="1"/>
    </xf>
    <xf numFmtId="49" fontId="28" fillId="0" borderId="0" xfId="0" applyNumberFormat="1" applyFont="1" applyFill="1" applyBorder="1" applyAlignment="1">
      <alignment horizontal="left" vertical="top" wrapText="1"/>
    </xf>
    <xf numFmtId="49" fontId="28" fillId="0" borderId="13" xfId="0" applyNumberFormat="1" applyFont="1" applyFill="1" applyBorder="1" applyAlignment="1">
      <alignment horizontal="left" vertical="top" wrapText="1"/>
    </xf>
    <xf numFmtId="4" fontId="31" fillId="0" borderId="10" xfId="0" applyNumberFormat="1" applyFont="1" applyFill="1" applyBorder="1" applyAlignment="1">
      <alignment horizontal="center" vertical="top" shrinkToFit="1"/>
    </xf>
    <xf numFmtId="49" fontId="24" fillId="0" borderId="0" xfId="0" applyNumberFormat="1" applyFont="1" applyFill="1" applyBorder="1" applyAlignment="1">
      <alignment horizontal="right" wrapText="1"/>
    </xf>
    <xf numFmtId="49" fontId="20" fillId="0" borderId="0" xfId="0" applyNumberFormat="1" applyFont="1" applyFill="1" applyAlignment="1">
      <alignment horizontal="center" vertical="center" wrapText="1"/>
    </xf>
    <xf numFmtId="49" fontId="28" fillId="0" borderId="16" xfId="0" applyNumberFormat="1" applyFont="1" applyFill="1" applyBorder="1" applyAlignment="1">
      <alignment horizontal="center" vertical="center"/>
    </xf>
    <xf numFmtId="49" fontId="28" fillId="0" borderId="17" xfId="0" applyNumberFormat="1" applyFont="1" applyFill="1" applyBorder="1" applyAlignment="1">
      <alignment horizontal="center" vertical="center"/>
    </xf>
    <xf numFmtId="2" fontId="31" fillId="0" borderId="16" xfId="0" applyNumberFormat="1" applyFont="1" applyFill="1" applyBorder="1" applyAlignment="1">
      <alignment horizontal="center" vertical="top" wrapText="1"/>
    </xf>
    <xf numFmtId="2" fontId="28" fillId="0" borderId="15" xfId="0" applyNumberFormat="1" applyFont="1" applyFill="1" applyBorder="1" applyAlignment="1">
      <alignment horizontal="center" vertical="top" wrapText="1"/>
    </xf>
    <xf numFmtId="2" fontId="28" fillId="0" borderId="17" xfId="0" applyNumberFormat="1" applyFont="1" applyFill="1" applyBorder="1" applyAlignment="1">
      <alignment horizontal="center" vertical="top" wrapText="1"/>
    </xf>
    <xf numFmtId="2" fontId="28" fillId="0" borderId="19" xfId="0" applyNumberFormat="1" applyFont="1" applyFill="1" applyBorder="1" applyAlignment="1">
      <alignment horizontal="center" vertical="top" wrapText="1"/>
    </xf>
    <xf numFmtId="2" fontId="28" fillId="0" borderId="12" xfId="0" applyNumberFormat="1" applyFont="1" applyFill="1" applyBorder="1" applyAlignment="1">
      <alignment horizontal="center" vertical="top" wrapText="1"/>
    </xf>
    <xf numFmtId="2" fontId="28" fillId="0" borderId="20" xfId="0" applyNumberFormat="1" applyFont="1" applyFill="1" applyBorder="1" applyAlignment="1">
      <alignment horizontal="center" vertical="top" wrapText="1"/>
    </xf>
    <xf numFmtId="49" fontId="17" fillId="0" borderId="0" xfId="0" applyNumberFormat="1" applyFont="1" applyFill="1" applyBorder="1" applyAlignment="1">
      <alignment horizontal="justify" vertical="center" wrapText="1"/>
    </xf>
    <xf numFmtId="0" fontId="16" fillId="0" borderId="0" xfId="0" applyNumberFormat="1" applyFont="1" applyFill="1" applyBorder="1" applyAlignment="1">
      <alignment horizontal="justify" vertical="top" wrapText="1"/>
    </xf>
    <xf numFmtId="49" fontId="17" fillId="0" borderId="14" xfId="0" applyNumberFormat="1" applyFont="1" applyFill="1" applyBorder="1" applyAlignment="1">
      <alignment horizontal="left" vertical="top" wrapText="1"/>
    </xf>
    <xf numFmtId="49" fontId="17" fillId="0" borderId="21" xfId="0" applyNumberFormat="1" applyFont="1" applyFill="1" applyBorder="1" applyAlignment="1">
      <alignment horizontal="left" vertical="top" wrapText="1"/>
    </xf>
    <xf numFmtId="49" fontId="17" fillId="0" borderId="18" xfId="0" applyNumberFormat="1" applyFont="1" applyFill="1" applyBorder="1" applyAlignment="1">
      <alignment horizontal="left" vertical="top" wrapText="1"/>
    </xf>
    <xf numFmtId="49" fontId="20" fillId="0" borderId="0" xfId="0" applyNumberFormat="1" applyFont="1" applyFill="1" applyBorder="1" applyAlignment="1">
      <alignment horizontal="center"/>
    </xf>
    <xf numFmtId="4" fontId="17" fillId="0" borderId="14" xfId="0" applyNumberFormat="1" applyFont="1" applyFill="1" applyBorder="1" applyAlignment="1">
      <alignment horizontal="center" vertical="center" shrinkToFit="1"/>
    </xf>
    <xf numFmtId="4" fontId="17" fillId="0" borderId="21" xfId="0" applyNumberFormat="1" applyFont="1" applyFill="1" applyBorder="1" applyAlignment="1">
      <alignment horizontal="center" vertical="center" shrinkToFit="1"/>
    </xf>
    <xf numFmtId="4" fontId="17" fillId="0" borderId="18" xfId="0" applyNumberFormat="1" applyFont="1" applyFill="1" applyBorder="1" applyAlignment="1">
      <alignment horizontal="center" vertical="center" shrinkToFit="1"/>
    </xf>
    <xf numFmtId="49" fontId="31" fillId="0" borderId="14" xfId="0" applyNumberFormat="1" applyFont="1" applyFill="1" applyBorder="1" applyAlignment="1">
      <alignment horizontal="center" vertical="center" shrinkToFit="1"/>
    </xf>
    <xf numFmtId="49" fontId="17" fillId="0" borderId="21" xfId="0" applyNumberFormat="1" applyFont="1" applyFill="1" applyBorder="1" applyAlignment="1">
      <alignment horizontal="center" vertical="center" shrinkToFit="1"/>
    </xf>
    <xf numFmtId="49" fontId="17" fillId="0" borderId="18" xfId="0" applyNumberFormat="1" applyFont="1" applyFill="1" applyBorder="1" applyAlignment="1">
      <alignment horizontal="center" vertical="center" shrinkToFit="1"/>
    </xf>
    <xf numFmtId="49" fontId="17" fillId="0" borderId="14" xfId="0" applyNumberFormat="1" applyFont="1" applyFill="1" applyBorder="1" applyAlignment="1">
      <alignment horizontal="center" vertical="center" wrapText="1"/>
    </xf>
    <xf numFmtId="49" fontId="17" fillId="0" borderId="21" xfId="0" applyNumberFormat="1" applyFont="1" applyFill="1" applyBorder="1" applyAlignment="1">
      <alignment horizontal="center" vertical="center" wrapText="1"/>
    </xf>
    <xf numFmtId="49" fontId="17" fillId="0" borderId="18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/>
    </xf>
    <xf numFmtId="49" fontId="17" fillId="0" borderId="21" xfId="0" applyNumberFormat="1" applyFont="1" applyFill="1" applyBorder="1" applyAlignment="1">
      <alignment horizontal="center" vertical="center"/>
    </xf>
    <xf numFmtId="49" fontId="17" fillId="0" borderId="18" xfId="0" applyNumberFormat="1" applyFont="1" applyFill="1" applyBorder="1" applyAlignment="1">
      <alignment horizontal="center" vertical="center"/>
    </xf>
    <xf numFmtId="49" fontId="17" fillId="0" borderId="16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right" wrapText="1"/>
    </xf>
    <xf numFmtId="49" fontId="17" fillId="13" borderId="21" xfId="0" applyNumberFormat="1" applyFont="1" applyFill="1" applyBorder="1" applyAlignment="1">
      <alignment horizontal="center" vertical="center" shrinkToFit="1"/>
    </xf>
    <xf numFmtId="49" fontId="17" fillId="13" borderId="18" xfId="0" applyNumberFormat="1" applyFont="1" applyFill="1" applyBorder="1" applyAlignment="1">
      <alignment horizontal="center" vertical="center" shrinkToFit="1"/>
    </xf>
    <xf numFmtId="49" fontId="17" fillId="0" borderId="21" xfId="0" applyNumberFormat="1" applyFont="1" applyFill="1" applyBorder="1" applyAlignment="1">
      <alignment horizontal="center" vertical="top"/>
    </xf>
    <xf numFmtId="49" fontId="17" fillId="0" borderId="18" xfId="0" applyNumberFormat="1" applyFont="1" applyFill="1" applyBorder="1" applyAlignment="1">
      <alignment horizontal="center" vertical="top"/>
    </xf>
    <xf numFmtId="49" fontId="17" fillId="0" borderId="17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20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Fill="1" applyBorder="1" applyAlignment="1">
      <alignment horizontal="center"/>
    </xf>
  </cellXfs>
  <cellStyles count="22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ывод" xfId="7" builtinId="21" customBuiltin="1"/>
    <cellStyle name="Вычисление" xfId="8" builtinId="22" customBuiltin="1"/>
    <cellStyle name="Заголовок 1" xfId="9" builtinId="16" customBuiltin="1"/>
    <cellStyle name="Заголовок 2" xfId="10" builtinId="17" customBuiltin="1"/>
    <cellStyle name="Заголовок 3" xfId="11" builtinId="18" customBuiltin="1"/>
    <cellStyle name="Заголовок 4" xfId="12" builtinId="19" customBuiltin="1"/>
    <cellStyle name="Итог" xfId="13" builtinId="25" customBuiltin="1"/>
    <cellStyle name="Контрольная ячейка" xfId="14" builtinId="23" customBuiltin="1"/>
    <cellStyle name="Название" xfId="15" builtinId="15" customBuiltin="1"/>
    <cellStyle name="Нейтральный" xfId="16" builtinId="28" customBuiltin="1"/>
    <cellStyle name="Обычный" xfId="0" builtinId="0"/>
    <cellStyle name="Плохой" xfId="17" builtinId="27" customBuiltin="1"/>
    <cellStyle name="Пояснение" xfId="18" builtinId="53" customBuiltin="1"/>
    <cellStyle name="Связанная ячейка" xfId="19" builtinId="24" customBuiltin="1"/>
    <cellStyle name="Текст предупреждения" xfId="20" builtinId="11" customBuiltin="1"/>
    <cellStyle name="Хороший" xfId="2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</xdr:colOff>
      <xdr:row>0</xdr:row>
      <xdr:rowOff>0</xdr:rowOff>
    </xdr:from>
    <xdr:to>
      <xdr:col>27</xdr:col>
      <xdr:colOff>9525</xdr:colOff>
      <xdr:row>0</xdr:row>
      <xdr:rowOff>0</xdr:rowOff>
    </xdr:to>
    <xdr:sp macro="" textlink="">
      <xdr:nvSpPr>
        <xdr:cNvPr id="23269" name="Line 1">
          <a:extLst>
            <a:ext uri="{FF2B5EF4-FFF2-40B4-BE49-F238E27FC236}">
              <a16:creationId xmlns:a16="http://schemas.microsoft.com/office/drawing/2014/main" xmlns="" id="{00000000-0008-0000-0100-0000E55A0000}"/>
            </a:ext>
          </a:extLst>
        </xdr:cNvPr>
        <xdr:cNvSpPr>
          <a:spLocks noChangeShapeType="1"/>
        </xdr:cNvSpPr>
      </xdr:nvSpPr>
      <xdr:spPr bwMode="auto">
        <a:xfrm>
          <a:off x="4638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0</xdr:row>
      <xdr:rowOff>0</xdr:rowOff>
    </xdr:from>
    <xdr:to>
      <xdr:col>27</xdr:col>
      <xdr:colOff>9525</xdr:colOff>
      <xdr:row>0</xdr:row>
      <xdr:rowOff>0</xdr:rowOff>
    </xdr:to>
    <xdr:sp macro="" textlink="">
      <xdr:nvSpPr>
        <xdr:cNvPr id="23270" name="Line 2">
          <a:extLst>
            <a:ext uri="{FF2B5EF4-FFF2-40B4-BE49-F238E27FC236}">
              <a16:creationId xmlns:a16="http://schemas.microsoft.com/office/drawing/2014/main" xmlns="" id="{00000000-0008-0000-0100-0000E65A0000}"/>
            </a:ext>
          </a:extLst>
        </xdr:cNvPr>
        <xdr:cNvSpPr>
          <a:spLocks noChangeShapeType="1"/>
        </xdr:cNvSpPr>
      </xdr:nvSpPr>
      <xdr:spPr bwMode="auto">
        <a:xfrm>
          <a:off x="4638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0</xdr:row>
      <xdr:rowOff>0</xdr:rowOff>
    </xdr:from>
    <xdr:to>
      <xdr:col>27</xdr:col>
      <xdr:colOff>9525</xdr:colOff>
      <xdr:row>0</xdr:row>
      <xdr:rowOff>0</xdr:rowOff>
    </xdr:to>
    <xdr:sp macro="" textlink="">
      <xdr:nvSpPr>
        <xdr:cNvPr id="23271" name="Line 3">
          <a:extLst>
            <a:ext uri="{FF2B5EF4-FFF2-40B4-BE49-F238E27FC236}">
              <a16:creationId xmlns:a16="http://schemas.microsoft.com/office/drawing/2014/main" xmlns="" id="{00000000-0008-0000-0100-0000E75A0000}"/>
            </a:ext>
          </a:extLst>
        </xdr:cNvPr>
        <xdr:cNvSpPr>
          <a:spLocks noChangeShapeType="1"/>
        </xdr:cNvSpPr>
      </xdr:nvSpPr>
      <xdr:spPr bwMode="auto">
        <a:xfrm>
          <a:off x="4638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9525</xdr:colOff>
      <xdr:row>0</xdr:row>
      <xdr:rowOff>0</xdr:rowOff>
    </xdr:to>
    <xdr:cxnSp macro="">
      <xdr:nvCxnSpPr>
        <xdr:cNvPr id="23272" name="AutoShape 4">
          <a:extLst>
            <a:ext uri="{FF2B5EF4-FFF2-40B4-BE49-F238E27FC236}">
              <a16:creationId xmlns:a16="http://schemas.microsoft.com/office/drawing/2014/main" xmlns="" id="{00000000-0008-0000-0100-0000E85A0000}"/>
            </a:ext>
          </a:extLst>
        </xdr:cNvPr>
        <xdr:cNvCxnSpPr>
          <a:cxnSpLocks noChangeShapeType="1"/>
        </xdr:cNvCxnSpPr>
      </xdr:nvCxnSpPr>
      <xdr:spPr bwMode="auto">
        <a:xfrm>
          <a:off x="3943350" y="0"/>
          <a:ext cx="9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30</xdr:col>
      <xdr:colOff>171450</xdr:colOff>
      <xdr:row>0</xdr:row>
      <xdr:rowOff>0</xdr:rowOff>
    </xdr:from>
    <xdr:to>
      <xdr:col>31</xdr:col>
      <xdr:colOff>0</xdr:colOff>
      <xdr:row>0</xdr:row>
      <xdr:rowOff>0</xdr:rowOff>
    </xdr:to>
    <xdr:cxnSp macro="">
      <xdr:nvCxnSpPr>
        <xdr:cNvPr id="23273" name="AutoShape 5">
          <a:extLst>
            <a:ext uri="{FF2B5EF4-FFF2-40B4-BE49-F238E27FC236}">
              <a16:creationId xmlns:a16="http://schemas.microsoft.com/office/drawing/2014/main" xmlns="" id="{00000000-0008-0000-0100-0000E95A0000}"/>
            </a:ext>
          </a:extLst>
        </xdr:cNvPr>
        <xdr:cNvCxnSpPr>
          <a:cxnSpLocks noChangeShapeType="1"/>
        </xdr:cNvCxnSpPr>
      </xdr:nvCxnSpPr>
      <xdr:spPr bwMode="auto">
        <a:xfrm>
          <a:off x="5314950" y="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35</xdr:col>
      <xdr:colOff>9525</xdr:colOff>
      <xdr:row>0</xdr:row>
      <xdr:rowOff>0</xdr:rowOff>
    </xdr:from>
    <xdr:to>
      <xdr:col>35</xdr:col>
      <xdr:colOff>9525</xdr:colOff>
      <xdr:row>0</xdr:row>
      <xdr:rowOff>0</xdr:rowOff>
    </xdr:to>
    <xdr:sp macro="" textlink="">
      <xdr:nvSpPr>
        <xdr:cNvPr id="23274" name="Line 6">
          <a:extLst>
            <a:ext uri="{FF2B5EF4-FFF2-40B4-BE49-F238E27FC236}">
              <a16:creationId xmlns:a16="http://schemas.microsoft.com/office/drawing/2014/main" xmlns="" id="{00000000-0008-0000-0100-0000EA5A0000}"/>
            </a:ext>
          </a:extLst>
        </xdr:cNvPr>
        <xdr:cNvSpPr>
          <a:spLocks noChangeShapeType="1"/>
        </xdr:cNvSpPr>
      </xdr:nvSpPr>
      <xdr:spPr bwMode="auto">
        <a:xfrm>
          <a:off x="60102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9525</xdr:colOff>
      <xdr:row>0</xdr:row>
      <xdr:rowOff>0</xdr:rowOff>
    </xdr:from>
    <xdr:to>
      <xdr:col>35</xdr:col>
      <xdr:colOff>9525</xdr:colOff>
      <xdr:row>0</xdr:row>
      <xdr:rowOff>0</xdr:rowOff>
    </xdr:to>
    <xdr:sp macro="" textlink="">
      <xdr:nvSpPr>
        <xdr:cNvPr id="23275" name="Line 7">
          <a:extLst>
            <a:ext uri="{FF2B5EF4-FFF2-40B4-BE49-F238E27FC236}">
              <a16:creationId xmlns:a16="http://schemas.microsoft.com/office/drawing/2014/main" xmlns="" id="{00000000-0008-0000-0100-0000EB5A0000}"/>
            </a:ext>
          </a:extLst>
        </xdr:cNvPr>
        <xdr:cNvSpPr>
          <a:spLocks noChangeShapeType="1"/>
        </xdr:cNvSpPr>
      </xdr:nvSpPr>
      <xdr:spPr bwMode="auto">
        <a:xfrm>
          <a:off x="60102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9525</xdr:colOff>
      <xdr:row>0</xdr:row>
      <xdr:rowOff>0</xdr:rowOff>
    </xdr:from>
    <xdr:to>
      <xdr:col>35</xdr:col>
      <xdr:colOff>9525</xdr:colOff>
      <xdr:row>0</xdr:row>
      <xdr:rowOff>0</xdr:rowOff>
    </xdr:to>
    <xdr:sp macro="" textlink="">
      <xdr:nvSpPr>
        <xdr:cNvPr id="23276" name="Line 8">
          <a:extLst>
            <a:ext uri="{FF2B5EF4-FFF2-40B4-BE49-F238E27FC236}">
              <a16:creationId xmlns:a16="http://schemas.microsoft.com/office/drawing/2014/main" xmlns="" id="{00000000-0008-0000-0100-0000EC5A0000}"/>
            </a:ext>
          </a:extLst>
        </xdr:cNvPr>
        <xdr:cNvSpPr>
          <a:spLocks noChangeShapeType="1"/>
        </xdr:cNvSpPr>
      </xdr:nvSpPr>
      <xdr:spPr bwMode="auto">
        <a:xfrm>
          <a:off x="60102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9525</xdr:colOff>
      <xdr:row>11</xdr:row>
      <xdr:rowOff>0</xdr:rowOff>
    </xdr:to>
    <xdr:cxnSp macro="">
      <xdr:nvCxnSpPr>
        <xdr:cNvPr id="23277" name="AutoShape 9">
          <a:extLst>
            <a:ext uri="{FF2B5EF4-FFF2-40B4-BE49-F238E27FC236}">
              <a16:creationId xmlns:a16="http://schemas.microsoft.com/office/drawing/2014/main" xmlns="" id="{00000000-0008-0000-0100-0000ED5A0000}"/>
            </a:ext>
          </a:extLst>
        </xdr:cNvPr>
        <xdr:cNvCxnSpPr>
          <a:cxnSpLocks noChangeShapeType="1"/>
        </xdr:cNvCxnSpPr>
      </xdr:nvCxnSpPr>
      <xdr:spPr bwMode="auto">
        <a:xfrm>
          <a:off x="2400300" y="2552700"/>
          <a:ext cx="9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27</xdr:col>
      <xdr:colOff>9525</xdr:colOff>
      <xdr:row>0</xdr:row>
      <xdr:rowOff>0</xdr:rowOff>
    </xdr:from>
    <xdr:to>
      <xdr:col>27</xdr:col>
      <xdr:colOff>9525</xdr:colOff>
      <xdr:row>0</xdr:row>
      <xdr:rowOff>0</xdr:rowOff>
    </xdr:to>
    <xdr:sp macro="" textlink="">
      <xdr:nvSpPr>
        <xdr:cNvPr id="23278" name="Line 1">
          <a:extLst>
            <a:ext uri="{FF2B5EF4-FFF2-40B4-BE49-F238E27FC236}">
              <a16:creationId xmlns:a16="http://schemas.microsoft.com/office/drawing/2014/main" xmlns="" id="{00000000-0008-0000-0100-0000EE5A0000}"/>
            </a:ext>
          </a:extLst>
        </xdr:cNvPr>
        <xdr:cNvSpPr>
          <a:spLocks noChangeShapeType="1"/>
        </xdr:cNvSpPr>
      </xdr:nvSpPr>
      <xdr:spPr bwMode="auto">
        <a:xfrm>
          <a:off x="4638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0</xdr:row>
      <xdr:rowOff>0</xdr:rowOff>
    </xdr:from>
    <xdr:to>
      <xdr:col>27</xdr:col>
      <xdr:colOff>9525</xdr:colOff>
      <xdr:row>0</xdr:row>
      <xdr:rowOff>0</xdr:rowOff>
    </xdr:to>
    <xdr:sp macro="" textlink="">
      <xdr:nvSpPr>
        <xdr:cNvPr id="23279" name="Line 2">
          <a:extLst>
            <a:ext uri="{FF2B5EF4-FFF2-40B4-BE49-F238E27FC236}">
              <a16:creationId xmlns:a16="http://schemas.microsoft.com/office/drawing/2014/main" xmlns="" id="{00000000-0008-0000-0100-0000EF5A0000}"/>
            </a:ext>
          </a:extLst>
        </xdr:cNvPr>
        <xdr:cNvSpPr>
          <a:spLocks noChangeShapeType="1"/>
        </xdr:cNvSpPr>
      </xdr:nvSpPr>
      <xdr:spPr bwMode="auto">
        <a:xfrm>
          <a:off x="4638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0</xdr:row>
      <xdr:rowOff>0</xdr:rowOff>
    </xdr:from>
    <xdr:to>
      <xdr:col>27</xdr:col>
      <xdr:colOff>9525</xdr:colOff>
      <xdr:row>0</xdr:row>
      <xdr:rowOff>0</xdr:rowOff>
    </xdr:to>
    <xdr:sp macro="" textlink="">
      <xdr:nvSpPr>
        <xdr:cNvPr id="23280" name="Line 3">
          <a:extLst>
            <a:ext uri="{FF2B5EF4-FFF2-40B4-BE49-F238E27FC236}">
              <a16:creationId xmlns:a16="http://schemas.microsoft.com/office/drawing/2014/main" xmlns="" id="{00000000-0008-0000-0100-0000F05A0000}"/>
            </a:ext>
          </a:extLst>
        </xdr:cNvPr>
        <xdr:cNvSpPr>
          <a:spLocks noChangeShapeType="1"/>
        </xdr:cNvSpPr>
      </xdr:nvSpPr>
      <xdr:spPr bwMode="auto">
        <a:xfrm>
          <a:off x="4638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9525</xdr:colOff>
      <xdr:row>0</xdr:row>
      <xdr:rowOff>0</xdr:rowOff>
    </xdr:to>
    <xdr:cxnSp macro="">
      <xdr:nvCxnSpPr>
        <xdr:cNvPr id="23281" name="AutoShape 4">
          <a:extLst>
            <a:ext uri="{FF2B5EF4-FFF2-40B4-BE49-F238E27FC236}">
              <a16:creationId xmlns:a16="http://schemas.microsoft.com/office/drawing/2014/main" xmlns="" id="{00000000-0008-0000-0100-0000F15A0000}"/>
            </a:ext>
          </a:extLst>
        </xdr:cNvPr>
        <xdr:cNvCxnSpPr>
          <a:cxnSpLocks noChangeShapeType="1"/>
        </xdr:cNvCxnSpPr>
      </xdr:nvCxnSpPr>
      <xdr:spPr bwMode="auto">
        <a:xfrm>
          <a:off x="3943350" y="0"/>
          <a:ext cx="9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30</xdr:col>
      <xdr:colOff>171450</xdr:colOff>
      <xdr:row>0</xdr:row>
      <xdr:rowOff>0</xdr:rowOff>
    </xdr:from>
    <xdr:to>
      <xdr:col>31</xdr:col>
      <xdr:colOff>0</xdr:colOff>
      <xdr:row>0</xdr:row>
      <xdr:rowOff>0</xdr:rowOff>
    </xdr:to>
    <xdr:cxnSp macro="">
      <xdr:nvCxnSpPr>
        <xdr:cNvPr id="23282" name="AutoShape 5">
          <a:extLst>
            <a:ext uri="{FF2B5EF4-FFF2-40B4-BE49-F238E27FC236}">
              <a16:creationId xmlns:a16="http://schemas.microsoft.com/office/drawing/2014/main" xmlns="" id="{00000000-0008-0000-0100-0000F25A0000}"/>
            </a:ext>
          </a:extLst>
        </xdr:cNvPr>
        <xdr:cNvCxnSpPr>
          <a:cxnSpLocks noChangeShapeType="1"/>
        </xdr:cNvCxnSpPr>
      </xdr:nvCxnSpPr>
      <xdr:spPr bwMode="auto">
        <a:xfrm>
          <a:off x="5314950" y="0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35</xdr:col>
      <xdr:colOff>9525</xdr:colOff>
      <xdr:row>0</xdr:row>
      <xdr:rowOff>0</xdr:rowOff>
    </xdr:from>
    <xdr:to>
      <xdr:col>35</xdr:col>
      <xdr:colOff>9525</xdr:colOff>
      <xdr:row>0</xdr:row>
      <xdr:rowOff>0</xdr:rowOff>
    </xdr:to>
    <xdr:sp macro="" textlink="">
      <xdr:nvSpPr>
        <xdr:cNvPr id="23283" name="Line 6">
          <a:extLst>
            <a:ext uri="{FF2B5EF4-FFF2-40B4-BE49-F238E27FC236}">
              <a16:creationId xmlns:a16="http://schemas.microsoft.com/office/drawing/2014/main" xmlns="" id="{00000000-0008-0000-0100-0000F35A0000}"/>
            </a:ext>
          </a:extLst>
        </xdr:cNvPr>
        <xdr:cNvSpPr>
          <a:spLocks noChangeShapeType="1"/>
        </xdr:cNvSpPr>
      </xdr:nvSpPr>
      <xdr:spPr bwMode="auto">
        <a:xfrm>
          <a:off x="60102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9525</xdr:colOff>
      <xdr:row>0</xdr:row>
      <xdr:rowOff>0</xdr:rowOff>
    </xdr:from>
    <xdr:to>
      <xdr:col>35</xdr:col>
      <xdr:colOff>9525</xdr:colOff>
      <xdr:row>0</xdr:row>
      <xdr:rowOff>0</xdr:rowOff>
    </xdr:to>
    <xdr:sp macro="" textlink="">
      <xdr:nvSpPr>
        <xdr:cNvPr id="23284" name="Line 7">
          <a:extLst>
            <a:ext uri="{FF2B5EF4-FFF2-40B4-BE49-F238E27FC236}">
              <a16:creationId xmlns:a16="http://schemas.microsoft.com/office/drawing/2014/main" xmlns="" id="{00000000-0008-0000-0100-0000F45A0000}"/>
            </a:ext>
          </a:extLst>
        </xdr:cNvPr>
        <xdr:cNvSpPr>
          <a:spLocks noChangeShapeType="1"/>
        </xdr:cNvSpPr>
      </xdr:nvSpPr>
      <xdr:spPr bwMode="auto">
        <a:xfrm>
          <a:off x="60102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9525</xdr:colOff>
      <xdr:row>0</xdr:row>
      <xdr:rowOff>0</xdr:rowOff>
    </xdr:from>
    <xdr:to>
      <xdr:col>35</xdr:col>
      <xdr:colOff>9525</xdr:colOff>
      <xdr:row>0</xdr:row>
      <xdr:rowOff>0</xdr:rowOff>
    </xdr:to>
    <xdr:sp macro="" textlink="">
      <xdr:nvSpPr>
        <xdr:cNvPr id="23285" name="Line 8">
          <a:extLst>
            <a:ext uri="{FF2B5EF4-FFF2-40B4-BE49-F238E27FC236}">
              <a16:creationId xmlns:a16="http://schemas.microsoft.com/office/drawing/2014/main" xmlns="" id="{00000000-0008-0000-0100-0000F55A0000}"/>
            </a:ext>
          </a:extLst>
        </xdr:cNvPr>
        <xdr:cNvSpPr>
          <a:spLocks noChangeShapeType="1"/>
        </xdr:cNvSpPr>
      </xdr:nvSpPr>
      <xdr:spPr bwMode="auto">
        <a:xfrm>
          <a:off x="60102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9525</xdr:colOff>
      <xdr:row>11</xdr:row>
      <xdr:rowOff>0</xdr:rowOff>
    </xdr:to>
    <xdr:cxnSp macro="">
      <xdr:nvCxnSpPr>
        <xdr:cNvPr id="23286" name="AutoShape 9">
          <a:extLst>
            <a:ext uri="{FF2B5EF4-FFF2-40B4-BE49-F238E27FC236}">
              <a16:creationId xmlns:a16="http://schemas.microsoft.com/office/drawing/2014/main" xmlns="" id="{00000000-0008-0000-0100-0000F65A0000}"/>
            </a:ext>
          </a:extLst>
        </xdr:cNvPr>
        <xdr:cNvCxnSpPr>
          <a:cxnSpLocks noChangeShapeType="1"/>
        </xdr:cNvCxnSpPr>
      </xdr:nvCxnSpPr>
      <xdr:spPr bwMode="auto">
        <a:xfrm>
          <a:off x="2400300" y="2552700"/>
          <a:ext cx="9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31</xdr:row>
      <xdr:rowOff>0</xdr:rowOff>
    </xdr:from>
    <xdr:to>
      <xdr:col>25</xdr:col>
      <xdr:colOff>9525</xdr:colOff>
      <xdr:row>31</xdr:row>
      <xdr:rowOff>0</xdr:rowOff>
    </xdr:to>
    <xdr:sp macro="" textlink="">
      <xdr:nvSpPr>
        <xdr:cNvPr id="18648" name="Line 1">
          <a:extLst>
            <a:ext uri="{FF2B5EF4-FFF2-40B4-BE49-F238E27FC236}">
              <a16:creationId xmlns:a16="http://schemas.microsoft.com/office/drawing/2014/main" xmlns="" id="{00000000-0008-0000-0200-0000D8480000}"/>
            </a:ext>
          </a:extLst>
        </xdr:cNvPr>
        <xdr:cNvSpPr>
          <a:spLocks noChangeShapeType="1"/>
        </xdr:cNvSpPr>
      </xdr:nvSpPr>
      <xdr:spPr bwMode="auto">
        <a:xfrm>
          <a:off x="42957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31</xdr:row>
      <xdr:rowOff>0</xdr:rowOff>
    </xdr:from>
    <xdr:to>
      <xdr:col>25</xdr:col>
      <xdr:colOff>9525</xdr:colOff>
      <xdr:row>31</xdr:row>
      <xdr:rowOff>0</xdr:rowOff>
    </xdr:to>
    <xdr:sp macro="" textlink="">
      <xdr:nvSpPr>
        <xdr:cNvPr id="18649" name="Line 3">
          <a:extLst>
            <a:ext uri="{FF2B5EF4-FFF2-40B4-BE49-F238E27FC236}">
              <a16:creationId xmlns:a16="http://schemas.microsoft.com/office/drawing/2014/main" xmlns="" id="{00000000-0008-0000-0200-0000D9480000}"/>
            </a:ext>
          </a:extLst>
        </xdr:cNvPr>
        <xdr:cNvSpPr>
          <a:spLocks noChangeShapeType="1"/>
        </xdr:cNvSpPr>
      </xdr:nvSpPr>
      <xdr:spPr bwMode="auto">
        <a:xfrm>
          <a:off x="4295775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15</xdr:row>
      <xdr:rowOff>0</xdr:rowOff>
    </xdr:from>
    <xdr:to>
      <xdr:col>25</xdr:col>
      <xdr:colOff>9525</xdr:colOff>
      <xdr:row>15</xdr:row>
      <xdr:rowOff>0</xdr:rowOff>
    </xdr:to>
    <xdr:sp macro="" textlink="">
      <xdr:nvSpPr>
        <xdr:cNvPr id="17098" name="Line 1">
          <a:extLst>
            <a:ext uri="{FF2B5EF4-FFF2-40B4-BE49-F238E27FC236}">
              <a16:creationId xmlns:a16="http://schemas.microsoft.com/office/drawing/2014/main" xmlns="" id="{00000000-0008-0000-0300-0000CA420000}"/>
            </a:ext>
          </a:extLst>
        </xdr:cNvPr>
        <xdr:cNvSpPr>
          <a:spLocks noChangeShapeType="1"/>
        </xdr:cNvSpPr>
      </xdr:nvSpPr>
      <xdr:spPr bwMode="auto">
        <a:xfrm>
          <a:off x="429577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171450</xdr:colOff>
      <xdr:row>15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7099" name="AutoShape 6">
          <a:extLst>
            <a:ext uri="{FF2B5EF4-FFF2-40B4-BE49-F238E27FC236}">
              <a16:creationId xmlns:a16="http://schemas.microsoft.com/office/drawing/2014/main" xmlns="" id="{00000000-0008-0000-0300-0000CB420000}"/>
            </a:ext>
          </a:extLst>
        </xdr:cNvPr>
        <xdr:cNvCxnSpPr>
          <a:cxnSpLocks noChangeShapeType="1"/>
        </xdr:cNvCxnSpPr>
      </xdr:nvCxnSpPr>
      <xdr:spPr bwMode="auto">
        <a:xfrm>
          <a:off x="4800600" y="57435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25</xdr:col>
      <xdr:colOff>9525</xdr:colOff>
      <xdr:row>7</xdr:row>
      <xdr:rowOff>0</xdr:rowOff>
    </xdr:from>
    <xdr:to>
      <xdr:col>25</xdr:col>
      <xdr:colOff>9525</xdr:colOff>
      <xdr:row>7</xdr:row>
      <xdr:rowOff>0</xdr:rowOff>
    </xdr:to>
    <xdr:sp macro="" textlink="">
      <xdr:nvSpPr>
        <xdr:cNvPr id="17100" name="Line 9">
          <a:extLst>
            <a:ext uri="{FF2B5EF4-FFF2-40B4-BE49-F238E27FC236}">
              <a16:creationId xmlns:a16="http://schemas.microsoft.com/office/drawing/2014/main" xmlns="" id="{00000000-0008-0000-0300-0000CC420000}"/>
            </a:ext>
          </a:extLst>
        </xdr:cNvPr>
        <xdr:cNvSpPr>
          <a:spLocks noChangeShapeType="1"/>
        </xdr:cNvSpPr>
      </xdr:nvSpPr>
      <xdr:spPr bwMode="auto">
        <a:xfrm>
          <a:off x="4295775" y="178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7</xdr:row>
      <xdr:rowOff>0</xdr:rowOff>
    </xdr:from>
    <xdr:to>
      <xdr:col>25</xdr:col>
      <xdr:colOff>9525</xdr:colOff>
      <xdr:row>7</xdr:row>
      <xdr:rowOff>0</xdr:rowOff>
    </xdr:to>
    <xdr:sp macro="" textlink="">
      <xdr:nvSpPr>
        <xdr:cNvPr id="17101" name="Line 10">
          <a:extLst>
            <a:ext uri="{FF2B5EF4-FFF2-40B4-BE49-F238E27FC236}">
              <a16:creationId xmlns:a16="http://schemas.microsoft.com/office/drawing/2014/main" xmlns="" id="{00000000-0008-0000-0300-0000CD420000}"/>
            </a:ext>
          </a:extLst>
        </xdr:cNvPr>
        <xdr:cNvSpPr>
          <a:spLocks noChangeShapeType="1"/>
        </xdr:cNvSpPr>
      </xdr:nvSpPr>
      <xdr:spPr bwMode="auto">
        <a:xfrm>
          <a:off x="4295775" y="178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7</xdr:row>
      <xdr:rowOff>0</xdr:rowOff>
    </xdr:from>
    <xdr:to>
      <xdr:col>25</xdr:col>
      <xdr:colOff>9525</xdr:colOff>
      <xdr:row>7</xdr:row>
      <xdr:rowOff>0</xdr:rowOff>
    </xdr:to>
    <xdr:sp macro="" textlink="">
      <xdr:nvSpPr>
        <xdr:cNvPr id="17102" name="Line 11">
          <a:extLst>
            <a:ext uri="{FF2B5EF4-FFF2-40B4-BE49-F238E27FC236}">
              <a16:creationId xmlns:a16="http://schemas.microsoft.com/office/drawing/2014/main" xmlns="" id="{00000000-0008-0000-0300-0000CE420000}"/>
            </a:ext>
          </a:extLst>
        </xdr:cNvPr>
        <xdr:cNvSpPr>
          <a:spLocks noChangeShapeType="1"/>
        </xdr:cNvSpPr>
      </xdr:nvSpPr>
      <xdr:spPr bwMode="auto">
        <a:xfrm>
          <a:off x="4295775" y="1781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7</xdr:row>
      <xdr:rowOff>0</xdr:rowOff>
    </xdr:from>
    <xdr:to>
      <xdr:col>21</xdr:col>
      <xdr:colOff>9525</xdr:colOff>
      <xdr:row>7</xdr:row>
      <xdr:rowOff>0</xdr:rowOff>
    </xdr:to>
    <xdr:cxnSp macro="">
      <xdr:nvCxnSpPr>
        <xdr:cNvPr id="17103" name="AutoShape 12">
          <a:extLst>
            <a:ext uri="{FF2B5EF4-FFF2-40B4-BE49-F238E27FC236}">
              <a16:creationId xmlns:a16="http://schemas.microsoft.com/office/drawing/2014/main" xmlns="" id="{00000000-0008-0000-0300-0000CF420000}"/>
            </a:ext>
          </a:extLst>
        </xdr:cNvPr>
        <xdr:cNvCxnSpPr>
          <a:cxnSpLocks noChangeShapeType="1"/>
        </xdr:cNvCxnSpPr>
      </xdr:nvCxnSpPr>
      <xdr:spPr bwMode="auto">
        <a:xfrm>
          <a:off x="3600450" y="1781175"/>
          <a:ext cx="9525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28</xdr:col>
      <xdr:colOff>171450</xdr:colOff>
      <xdr:row>7</xdr:row>
      <xdr:rowOff>0</xdr:rowOff>
    </xdr:from>
    <xdr:to>
      <xdr:col>29</xdr:col>
      <xdr:colOff>0</xdr:colOff>
      <xdr:row>7</xdr:row>
      <xdr:rowOff>0</xdr:rowOff>
    </xdr:to>
    <xdr:cxnSp macro="">
      <xdr:nvCxnSpPr>
        <xdr:cNvPr id="17104" name="AutoShape 13">
          <a:extLst>
            <a:ext uri="{FF2B5EF4-FFF2-40B4-BE49-F238E27FC236}">
              <a16:creationId xmlns:a16="http://schemas.microsoft.com/office/drawing/2014/main" xmlns="" id="{00000000-0008-0000-0300-0000D0420000}"/>
            </a:ext>
          </a:extLst>
        </xdr:cNvPr>
        <xdr:cNvCxnSpPr>
          <a:cxnSpLocks noChangeShapeType="1"/>
        </xdr:cNvCxnSpPr>
      </xdr:nvCxnSpPr>
      <xdr:spPr bwMode="auto">
        <a:xfrm>
          <a:off x="4972050" y="1781175"/>
          <a:ext cx="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6"/>
  <sheetViews>
    <sheetView showGridLines="0" showZeros="0" tabSelected="1" zoomScale="150" zoomScaleSheetLayoutView="100" workbookViewId="0">
      <selection sqref="A1:AM2"/>
    </sheetView>
  </sheetViews>
  <sheetFormatPr defaultColWidth="2.5703125" defaultRowHeight="12.95" customHeight="1" x14ac:dyDescent="0.2"/>
  <cols>
    <col min="1" max="19" width="2.5703125" style="12" customWidth="1"/>
    <col min="20" max="21" width="1.28515625" style="12" customWidth="1"/>
    <col min="22" max="16384" width="2.5703125" style="12"/>
  </cols>
  <sheetData>
    <row r="1" spans="1:68" s="10" customFormat="1" ht="39" customHeight="1" x14ac:dyDescent="0.2">
      <c r="A1" s="87" t="s">
        <v>145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</row>
    <row r="2" spans="1:68" s="10" customFormat="1" ht="6" customHeight="1" x14ac:dyDescent="0.2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</row>
    <row r="3" spans="1:68" ht="9" customHeight="1" x14ac:dyDescent="0.2">
      <c r="A3" s="88" t="s">
        <v>76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</row>
    <row r="4" spans="1:68" ht="36.75" customHeight="1" x14ac:dyDescent="0.2">
      <c r="A4" s="89" t="s">
        <v>89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</row>
    <row r="5" spans="1:68" ht="12.95" customHeight="1" x14ac:dyDescent="0.2">
      <c r="A5" s="90" t="s">
        <v>90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</row>
    <row r="6" spans="1:68" ht="9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</row>
    <row r="7" spans="1:68" s="1" customFormat="1" ht="24" customHeight="1" x14ac:dyDescent="0.2">
      <c r="A7" s="82" t="s">
        <v>9</v>
      </c>
      <c r="B7" s="82"/>
      <c r="C7" s="82"/>
      <c r="D7" s="82"/>
      <c r="E7" s="82"/>
      <c r="F7" s="82"/>
      <c r="G7" s="82"/>
      <c r="H7" s="82"/>
      <c r="I7" s="82"/>
      <c r="J7" s="83"/>
      <c r="K7" s="39" t="s">
        <v>65</v>
      </c>
      <c r="L7" s="39" t="s">
        <v>65</v>
      </c>
      <c r="M7" s="39" t="s">
        <v>54</v>
      </c>
      <c r="N7" s="39" t="s">
        <v>54</v>
      </c>
      <c r="O7" s="39" t="s">
        <v>146</v>
      </c>
      <c r="P7" s="39" t="s">
        <v>28</v>
      </c>
      <c r="Q7" s="39" t="s">
        <v>29</v>
      </c>
      <c r="R7" s="39" t="s">
        <v>54</v>
      </c>
      <c r="S7" s="40" t="s">
        <v>60</v>
      </c>
      <c r="T7" s="51" t="s">
        <v>64</v>
      </c>
      <c r="U7" s="5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8"/>
      <c r="AH7" s="8"/>
      <c r="AI7" s="8"/>
      <c r="AJ7" s="8"/>
      <c r="AK7" s="8"/>
      <c r="AL7" s="8"/>
      <c r="AM7" s="8"/>
    </row>
    <row r="8" spans="1:68" s="1" customFormat="1" ht="6" customHeight="1" x14ac:dyDescent="0.2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</row>
    <row r="9" spans="1:68" s="1" customFormat="1" ht="18.95" customHeight="1" x14ac:dyDescent="0.2">
      <c r="A9" s="85" t="s">
        <v>10</v>
      </c>
      <c r="B9" s="85"/>
      <c r="C9" s="85"/>
      <c r="D9" s="85"/>
      <c r="E9" s="85"/>
      <c r="F9" s="85"/>
      <c r="G9" s="85"/>
      <c r="H9" s="85"/>
      <c r="I9" s="85"/>
      <c r="J9" s="86"/>
      <c r="K9" s="39" t="s">
        <v>65</v>
      </c>
      <c r="L9" s="39" t="s">
        <v>65</v>
      </c>
      <c r="M9" s="39" t="s">
        <v>54</v>
      </c>
      <c r="N9" s="39" t="s">
        <v>54</v>
      </c>
      <c r="O9" s="40" t="s">
        <v>28</v>
      </c>
      <c r="P9" s="14"/>
      <c r="Q9" s="13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</row>
    <row r="10" spans="1:68" ht="4.5" customHeight="1" x14ac:dyDescent="0.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</row>
    <row r="11" spans="1:68" ht="63" customHeight="1" x14ac:dyDescent="0.2">
      <c r="A11" s="92" t="s">
        <v>112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</row>
    <row r="12" spans="1:68" ht="5.25" customHeight="1" x14ac:dyDescent="0.2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</row>
    <row r="13" spans="1:68" ht="15.75" customHeight="1" x14ac:dyDescent="0.2">
      <c r="A13" s="62" t="s">
        <v>30</v>
      </c>
      <c r="B13" s="62"/>
      <c r="C13" s="62"/>
      <c r="D13" s="62"/>
      <c r="E13" s="62"/>
      <c r="F13" s="62"/>
      <c r="G13" s="62"/>
      <c r="H13" s="38" t="s">
        <v>146</v>
      </c>
      <c r="I13" s="38" t="s">
        <v>146</v>
      </c>
      <c r="J13" s="38" t="s">
        <v>146</v>
      </c>
      <c r="K13" s="16"/>
      <c r="M13" s="16"/>
      <c r="N13" s="16"/>
      <c r="O13" s="62" t="s">
        <v>31</v>
      </c>
      <c r="P13" s="62"/>
      <c r="Q13" s="62"/>
      <c r="R13" s="62"/>
      <c r="S13" s="62"/>
      <c r="T13" s="62"/>
      <c r="U13" s="62"/>
      <c r="V13" s="62"/>
      <c r="W13" s="80"/>
      <c r="X13" s="42" t="s">
        <v>28</v>
      </c>
      <c r="Y13" s="42" t="s">
        <v>29</v>
      </c>
      <c r="Z13" s="17" t="s">
        <v>27</v>
      </c>
      <c r="AA13" s="38" t="s">
        <v>147</v>
      </c>
      <c r="AB13" s="38" t="s">
        <v>147</v>
      </c>
      <c r="AC13" s="50" t="s">
        <v>32</v>
      </c>
      <c r="AD13" s="50"/>
      <c r="AE13" s="50"/>
      <c r="AF13" s="50"/>
      <c r="AG13" s="50"/>
      <c r="AH13" s="50"/>
      <c r="AI13" s="91"/>
      <c r="AJ13" s="38" t="s">
        <v>29</v>
      </c>
      <c r="AK13" s="38" t="s">
        <v>146</v>
      </c>
      <c r="AL13" s="38" t="s">
        <v>29</v>
      </c>
      <c r="AM13" s="41" t="s">
        <v>28</v>
      </c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</row>
    <row r="14" spans="1:68" ht="6" customHeight="1" x14ac:dyDescent="0.2">
      <c r="A14" s="70" t="s">
        <v>100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 t="s">
        <v>113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18"/>
      <c r="AD14" s="18"/>
      <c r="AE14" s="18"/>
      <c r="AF14" s="18"/>
      <c r="AG14" s="97" t="s">
        <v>74</v>
      </c>
      <c r="AH14" s="97"/>
      <c r="AI14" s="97"/>
      <c r="AJ14" s="97"/>
      <c r="AK14" s="97"/>
      <c r="AL14" s="20"/>
      <c r="AM14" s="13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</row>
    <row r="15" spans="1:68" ht="20.25" customHeight="1" x14ac:dyDescent="0.2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18"/>
      <c r="AE15" s="21"/>
      <c r="AF15" s="21"/>
      <c r="AG15" s="97"/>
      <c r="AH15" s="97"/>
      <c r="AI15" s="97"/>
      <c r="AJ15" s="97"/>
      <c r="AK15" s="97"/>
      <c r="AL15" s="20"/>
      <c r="AM15" s="22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</row>
    <row r="16" spans="1:68" ht="6" customHeight="1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19"/>
      <c r="AD16" s="19"/>
      <c r="AE16" s="19"/>
      <c r="AF16" s="19"/>
      <c r="AG16" s="98"/>
      <c r="AH16" s="98"/>
      <c r="AI16" s="98"/>
      <c r="AJ16" s="98"/>
      <c r="AK16" s="98"/>
      <c r="AL16" s="23"/>
      <c r="AM16" s="19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</row>
    <row r="17" spans="1:68" ht="15.75" customHeight="1" x14ac:dyDescent="0.2">
      <c r="A17" s="51" t="s">
        <v>155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3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</row>
    <row r="18" spans="1:68" ht="15.75" customHeight="1" x14ac:dyDescent="0.2">
      <c r="A18" s="96" t="s">
        <v>91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</row>
    <row r="19" spans="1:68" ht="15.75" customHeight="1" x14ac:dyDescent="0.2">
      <c r="A19" s="50" t="s">
        <v>11</v>
      </c>
      <c r="B19" s="50"/>
      <c r="C19" s="50"/>
      <c r="D19" s="50"/>
      <c r="E19" s="50"/>
      <c r="F19" s="50"/>
      <c r="G19" s="38" t="s">
        <v>146</v>
      </c>
      <c r="H19" s="38" t="s">
        <v>146</v>
      </c>
      <c r="I19" s="39" t="s">
        <v>65</v>
      </c>
      <c r="J19" s="39" t="s">
        <v>65</v>
      </c>
      <c r="K19" s="39" t="s">
        <v>146</v>
      </c>
      <c r="L19" s="39" t="s">
        <v>28</v>
      </c>
      <c r="M19" s="39" t="s">
        <v>28</v>
      </c>
      <c r="N19" s="39" t="s">
        <v>29</v>
      </c>
      <c r="O19" s="39" t="s">
        <v>54</v>
      </c>
      <c r="P19" s="39" t="s">
        <v>60</v>
      </c>
      <c r="Q19" s="39" t="s">
        <v>64</v>
      </c>
      <c r="R19" s="39" t="s">
        <v>146</v>
      </c>
      <c r="S19" s="16"/>
      <c r="T19" s="16"/>
      <c r="U19" s="16"/>
      <c r="V19" s="16"/>
      <c r="W19" s="24"/>
      <c r="X19" s="24"/>
      <c r="Y19" s="50" t="s">
        <v>136</v>
      </c>
      <c r="Z19" s="50"/>
      <c r="AA19" s="50"/>
      <c r="AB19" s="50"/>
      <c r="AC19" s="50"/>
      <c r="AD19" s="50"/>
      <c r="AE19" s="38" t="s">
        <v>64</v>
      </c>
      <c r="AF19" s="38" t="s">
        <v>64</v>
      </c>
      <c r="AG19" s="17" t="s">
        <v>33</v>
      </c>
      <c r="AH19" s="39" t="s">
        <v>64</v>
      </c>
      <c r="AI19" s="39" t="s">
        <v>29</v>
      </c>
      <c r="AJ19" s="17" t="s">
        <v>33</v>
      </c>
      <c r="AK19" s="38"/>
      <c r="AL19" s="36"/>
      <c r="AM19" s="16"/>
    </row>
    <row r="20" spans="1:68" ht="4.5" customHeight="1" x14ac:dyDescent="0.2">
      <c r="A20" s="50"/>
      <c r="B20" s="50"/>
      <c r="C20" s="50"/>
      <c r="D20" s="50"/>
      <c r="E20" s="50"/>
      <c r="F20" s="50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S20" s="16"/>
      <c r="T20" s="16"/>
      <c r="U20" s="16"/>
      <c r="V20" s="16"/>
      <c r="W20" s="43"/>
      <c r="X20" s="43"/>
      <c r="Y20" s="43"/>
      <c r="Z20" s="43"/>
      <c r="AA20" s="43"/>
      <c r="AB20" s="43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1:68" ht="15.75" customHeight="1" x14ac:dyDescent="0.2">
      <c r="A21" s="50" t="s">
        <v>26</v>
      </c>
      <c r="B21" s="50"/>
      <c r="C21" s="50"/>
      <c r="D21" s="50"/>
      <c r="E21" s="50"/>
      <c r="F21" s="50"/>
      <c r="G21" s="39" t="s">
        <v>65</v>
      </c>
      <c r="H21" s="39" t="s">
        <v>65</v>
      </c>
      <c r="I21" s="39" t="s">
        <v>146</v>
      </c>
      <c r="J21" s="39" t="s">
        <v>28</v>
      </c>
      <c r="K21" s="39" t="s">
        <v>146</v>
      </c>
      <c r="L21" s="39" t="s">
        <v>28</v>
      </c>
      <c r="M21" s="38" t="s">
        <v>146</v>
      </c>
      <c r="N21" s="38" t="s">
        <v>146</v>
      </c>
      <c r="O21" s="38" t="s">
        <v>28</v>
      </c>
      <c r="P21" s="16"/>
      <c r="Q21" s="16"/>
      <c r="S21" s="16"/>
      <c r="T21" s="16"/>
      <c r="U21" s="16"/>
      <c r="V21" s="16"/>
      <c r="W21" s="24"/>
      <c r="X21" s="24"/>
      <c r="Y21" s="94" t="s">
        <v>138</v>
      </c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13"/>
      <c r="AM21" s="16"/>
    </row>
    <row r="22" spans="1:68" ht="4.5" customHeight="1" x14ac:dyDescent="0.2">
      <c r="A22" s="50"/>
      <c r="B22" s="50"/>
      <c r="C22" s="50"/>
      <c r="D22" s="50"/>
      <c r="E22" s="50"/>
      <c r="F22" s="50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S22" s="16"/>
      <c r="T22" s="16"/>
      <c r="U22" s="16"/>
      <c r="V22" s="16"/>
      <c r="W22" s="24"/>
      <c r="X22" s="2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16"/>
      <c r="AM22" s="16"/>
    </row>
    <row r="23" spans="1:68" ht="15.75" customHeight="1" x14ac:dyDescent="0.2">
      <c r="A23" s="50" t="s">
        <v>14</v>
      </c>
      <c r="B23" s="50"/>
      <c r="C23" s="50"/>
      <c r="D23" s="50"/>
      <c r="E23" s="50"/>
      <c r="F23" s="50"/>
      <c r="G23" s="38" t="s">
        <v>146</v>
      </c>
      <c r="H23" s="38" t="s">
        <v>146</v>
      </c>
      <c r="I23" s="38" t="s">
        <v>28</v>
      </c>
      <c r="J23" s="38" t="s">
        <v>146</v>
      </c>
      <c r="K23" s="38" t="s">
        <v>146</v>
      </c>
      <c r="L23" s="38" t="s">
        <v>29</v>
      </c>
      <c r="M23" s="38" t="s">
        <v>54</v>
      </c>
      <c r="N23" s="38" t="s">
        <v>60</v>
      </c>
      <c r="O23" s="38" t="s">
        <v>64</v>
      </c>
      <c r="P23" s="38" t="s">
        <v>61</v>
      </c>
      <c r="Q23" s="38" t="s">
        <v>65</v>
      </c>
      <c r="R23" s="38" t="s">
        <v>55</v>
      </c>
      <c r="S23" s="38" t="s">
        <v>56</v>
      </c>
      <c r="T23" s="51" t="s">
        <v>146</v>
      </c>
      <c r="U23" s="53"/>
      <c r="V23" s="38" t="s">
        <v>28</v>
      </c>
      <c r="W23" s="24"/>
      <c r="X23" s="2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22"/>
      <c r="AM23" s="16"/>
    </row>
    <row r="24" spans="1:68" ht="4.5" customHeight="1" x14ac:dyDescent="0.2">
      <c r="A24" s="50"/>
      <c r="B24" s="50"/>
      <c r="C24" s="50"/>
      <c r="D24" s="50"/>
      <c r="E24" s="50"/>
      <c r="F24" s="50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S24" s="16"/>
      <c r="T24" s="16"/>
      <c r="U24" s="16"/>
      <c r="V24" s="16"/>
      <c r="W24" s="24"/>
      <c r="X24" s="2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6"/>
      <c r="AM24" s="16"/>
    </row>
    <row r="25" spans="1:68" ht="15.75" customHeight="1" x14ac:dyDescent="0.2">
      <c r="A25" s="95" t="s">
        <v>34</v>
      </c>
      <c r="B25" s="95"/>
      <c r="C25" s="95"/>
      <c r="D25" s="95"/>
      <c r="E25" s="95"/>
      <c r="F25" s="95"/>
      <c r="G25" s="38" t="s">
        <v>55</v>
      </c>
      <c r="H25" s="39" t="s">
        <v>60</v>
      </c>
      <c r="I25" s="39" t="s">
        <v>56</v>
      </c>
      <c r="J25" s="39" t="s">
        <v>64</v>
      </c>
      <c r="K25" s="39" t="s">
        <v>28</v>
      </c>
      <c r="L25" s="39" t="s">
        <v>29</v>
      </c>
      <c r="M25" s="39" t="s">
        <v>54</v>
      </c>
      <c r="N25" s="39" t="s">
        <v>60</v>
      </c>
      <c r="O25" s="39" t="s">
        <v>64</v>
      </c>
      <c r="P25" s="39" t="s">
        <v>61</v>
      </c>
      <c r="Q25" s="39" t="s">
        <v>65</v>
      </c>
      <c r="R25" s="38" t="s">
        <v>147</v>
      </c>
      <c r="S25" s="38" t="s">
        <v>147</v>
      </c>
      <c r="T25" s="51" t="s">
        <v>147</v>
      </c>
      <c r="U25" s="53"/>
      <c r="V25" s="38" t="s">
        <v>147</v>
      </c>
      <c r="W25" s="24"/>
      <c r="X25" s="2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16"/>
      <c r="AM25" s="16"/>
    </row>
    <row r="26" spans="1:68" ht="6.75" customHeight="1" x14ac:dyDescent="0.2">
      <c r="A26" s="95"/>
      <c r="B26" s="95"/>
      <c r="C26" s="95"/>
      <c r="D26" s="95"/>
      <c r="E26" s="95"/>
      <c r="F26" s="95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16"/>
      <c r="AM26" s="16"/>
    </row>
    <row r="27" spans="1:68" ht="8.25" customHeight="1" x14ac:dyDescent="0.2">
      <c r="A27" s="25"/>
      <c r="B27" s="25"/>
      <c r="C27" s="25"/>
      <c r="D27" s="25"/>
      <c r="E27" s="25"/>
      <c r="F27" s="2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68" ht="9" customHeight="1" x14ac:dyDescent="0.2">
      <c r="A28" s="25"/>
      <c r="B28" s="25"/>
      <c r="C28" s="25"/>
      <c r="D28" s="25"/>
      <c r="E28" s="102" t="s">
        <v>92</v>
      </c>
      <c r="F28" s="103"/>
      <c r="G28" s="103"/>
      <c r="H28" s="103"/>
      <c r="I28" s="103"/>
      <c r="J28" s="103"/>
      <c r="K28" s="104"/>
      <c r="L28" s="47" t="s">
        <v>35</v>
      </c>
      <c r="M28" s="54"/>
      <c r="N28" s="54"/>
      <c r="O28" s="54"/>
      <c r="P28" s="54"/>
      <c r="Q28" s="54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1:68" ht="15.75" customHeight="1" x14ac:dyDescent="0.2">
      <c r="E29" s="100" t="s">
        <v>159</v>
      </c>
      <c r="F29" s="59"/>
      <c r="G29" s="59"/>
      <c r="H29" s="59"/>
      <c r="I29" s="59"/>
      <c r="J29" s="59"/>
      <c r="K29" s="101"/>
      <c r="L29" s="47"/>
      <c r="M29" s="54"/>
      <c r="N29" s="54"/>
      <c r="O29" s="54"/>
      <c r="P29" s="54"/>
      <c r="Q29" s="54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1:68" ht="4.5" customHeight="1" x14ac:dyDescent="0.2"/>
    <row r="31" spans="1:68" ht="15.75" customHeight="1" x14ac:dyDescent="0.2">
      <c r="D31" s="26" t="s">
        <v>93</v>
      </c>
      <c r="E31" s="45" t="s">
        <v>149</v>
      </c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</row>
    <row r="32" spans="1:68" ht="4.5" customHeight="1" x14ac:dyDescent="0.2">
      <c r="D32" s="26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</row>
    <row r="33" spans="1:39" ht="15.75" customHeight="1" x14ac:dyDescent="0.2">
      <c r="D33" s="26" t="s">
        <v>101</v>
      </c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</row>
    <row r="34" spans="1:39" ht="4.5" customHeight="1" x14ac:dyDescent="0.2">
      <c r="D34" s="26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</row>
    <row r="35" spans="1:39" ht="15.75" customHeight="1" x14ac:dyDescent="0.2">
      <c r="D35" s="26" t="s">
        <v>94</v>
      </c>
      <c r="E35" s="45" t="s">
        <v>150</v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</row>
    <row r="36" spans="1:39" ht="4.5" customHeight="1" x14ac:dyDescent="0.2">
      <c r="D36" s="26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</row>
    <row r="37" spans="1:39" ht="15.75" customHeight="1" x14ac:dyDescent="0.2">
      <c r="D37" s="26" t="s">
        <v>95</v>
      </c>
      <c r="E37" s="45" t="s">
        <v>158</v>
      </c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</row>
    <row r="38" spans="1:39" ht="4.5" customHeight="1" x14ac:dyDescent="0.2">
      <c r="D38" s="26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</row>
    <row r="39" spans="1:39" ht="15.75" customHeight="1" x14ac:dyDescent="0.2">
      <c r="D39" s="26" t="s">
        <v>96</v>
      </c>
      <c r="E39" s="51" t="s">
        <v>28</v>
      </c>
      <c r="F39" s="52"/>
      <c r="G39" s="52"/>
      <c r="H39" s="52"/>
      <c r="I39" s="52"/>
      <c r="J39" s="52"/>
      <c r="K39" s="53"/>
      <c r="L39" s="47" t="s">
        <v>36</v>
      </c>
      <c r="M39" s="54"/>
      <c r="N39" s="54"/>
      <c r="O39" s="54"/>
      <c r="P39" s="54"/>
      <c r="Q39" s="54"/>
      <c r="R39" s="49"/>
      <c r="S39" s="51" t="s">
        <v>147</v>
      </c>
      <c r="T39" s="52"/>
      <c r="U39" s="52"/>
      <c r="V39" s="52"/>
      <c r="W39" s="52"/>
      <c r="X39" s="52"/>
      <c r="Y39" s="52"/>
      <c r="Z39" s="53"/>
      <c r="AA39" s="47" t="s">
        <v>37</v>
      </c>
      <c r="AB39" s="48"/>
      <c r="AC39" s="48"/>
      <c r="AD39" s="48"/>
      <c r="AE39" s="48"/>
      <c r="AF39" s="49"/>
      <c r="AG39" s="51" t="s">
        <v>147</v>
      </c>
      <c r="AH39" s="52"/>
      <c r="AI39" s="52"/>
      <c r="AJ39" s="52"/>
      <c r="AK39" s="52"/>
      <c r="AL39" s="52"/>
      <c r="AM39" s="53"/>
    </row>
    <row r="40" spans="1:39" ht="4.5" customHeight="1" x14ac:dyDescent="0.2"/>
    <row r="41" spans="1:39" ht="6" customHeight="1" x14ac:dyDescent="0.2">
      <c r="A41" s="55" t="s">
        <v>102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39" ht="15.75" customHeight="1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38" t="s">
        <v>147</v>
      </c>
      <c r="M42" s="38" t="s">
        <v>147</v>
      </c>
      <c r="N42" s="38" t="s">
        <v>147</v>
      </c>
      <c r="O42" s="38" t="s">
        <v>147</v>
      </c>
      <c r="P42" s="38" t="s">
        <v>147</v>
      </c>
      <c r="Q42" s="39" t="s">
        <v>64</v>
      </c>
      <c r="R42" s="26"/>
      <c r="S42" s="26"/>
      <c r="T42" s="26"/>
      <c r="U42" s="26"/>
      <c r="V42" s="44" t="s">
        <v>38</v>
      </c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80"/>
      <c r="AH42" s="38" t="s">
        <v>147</v>
      </c>
      <c r="AI42" s="38" t="s">
        <v>147</v>
      </c>
      <c r="AJ42" s="38" t="s">
        <v>60</v>
      </c>
      <c r="AK42" s="44" t="s">
        <v>17</v>
      </c>
      <c r="AL42" s="44"/>
      <c r="AM42" s="44"/>
    </row>
    <row r="43" spans="1:39" ht="11.25" customHeight="1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99" t="s">
        <v>39</v>
      </c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K43" s="44"/>
      <c r="AL43" s="44"/>
      <c r="AM43" s="44"/>
    </row>
    <row r="44" spans="1:39" ht="15.75" customHeight="1" x14ac:dyDescent="0.2">
      <c r="A44" s="55" t="s">
        <v>103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38" t="s">
        <v>147</v>
      </c>
      <c r="M44" s="38" t="s">
        <v>147</v>
      </c>
      <c r="N44" s="38" t="s">
        <v>147</v>
      </c>
      <c r="O44" s="38" t="s">
        <v>147</v>
      </c>
      <c r="P44" s="38" t="s">
        <v>147</v>
      </c>
      <c r="Q44" s="38" t="s">
        <v>28</v>
      </c>
      <c r="R44" s="26"/>
      <c r="S44" s="26"/>
      <c r="T44" s="26"/>
      <c r="U44" s="26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38" t="s">
        <v>147</v>
      </c>
      <c r="AI44" s="38" t="s">
        <v>147</v>
      </c>
      <c r="AJ44" s="38" t="s">
        <v>147</v>
      </c>
      <c r="AK44" s="44" t="s">
        <v>40</v>
      </c>
      <c r="AL44" s="44"/>
      <c r="AM44" s="44"/>
    </row>
    <row r="45" spans="1:39" ht="4.5" customHeight="1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</row>
    <row r="46" spans="1:39" ht="11.25" customHeight="1" x14ac:dyDescent="0.2">
      <c r="A46" s="55" t="s">
        <v>104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K46" s="44"/>
      <c r="AL46" s="44"/>
      <c r="AM46" s="44"/>
    </row>
    <row r="47" spans="1:39" ht="15.75" customHeight="1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38" t="s">
        <v>147</v>
      </c>
      <c r="M47" s="38" t="s">
        <v>147</v>
      </c>
      <c r="N47" s="38" t="s">
        <v>147</v>
      </c>
      <c r="O47" s="38" t="s">
        <v>147</v>
      </c>
      <c r="P47" s="38" t="s">
        <v>147</v>
      </c>
      <c r="Q47" s="38" t="s">
        <v>146</v>
      </c>
      <c r="R47" s="26"/>
      <c r="S47" s="26"/>
      <c r="T47" s="26"/>
      <c r="U47" s="26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30"/>
      <c r="AH47" s="13"/>
      <c r="AI47" s="13"/>
      <c r="AJ47" s="13"/>
      <c r="AK47" s="16"/>
      <c r="AL47" s="16"/>
      <c r="AM47" s="16"/>
    </row>
    <row r="48" spans="1:39" ht="11.25" customHeight="1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K48" s="44"/>
      <c r="AL48" s="44"/>
      <c r="AM48" s="44"/>
    </row>
    <row r="49" spans="1:39" ht="3" customHeight="1" x14ac:dyDescent="0.2"/>
    <row r="50" spans="1:39" ht="13.5" customHeight="1" x14ac:dyDescent="0.2">
      <c r="A50" s="66" t="s">
        <v>114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7"/>
      <c r="V50" s="64" t="s">
        <v>82</v>
      </c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</row>
    <row r="51" spans="1:39" ht="13.5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9"/>
      <c r="V51" s="79" t="s">
        <v>115</v>
      </c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</row>
    <row r="52" spans="1:39" ht="4.5" customHeight="1" x14ac:dyDescent="0.2">
      <c r="A52" s="13"/>
      <c r="B52" s="13"/>
      <c r="C52" s="13"/>
      <c r="D52" s="13"/>
      <c r="E52" s="110" t="s">
        <v>116</v>
      </c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1"/>
      <c r="V52" s="14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</row>
    <row r="53" spans="1:39" ht="21.75" customHeight="1" x14ac:dyDescent="0.2">
      <c r="D53" s="38" t="s">
        <v>28</v>
      </c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1"/>
      <c r="V53" s="81" t="s">
        <v>41</v>
      </c>
      <c r="W53" s="43"/>
      <c r="X53" s="43"/>
      <c r="Y53" s="43"/>
      <c r="Z53" s="43"/>
      <c r="AA53" s="43"/>
      <c r="AB53" s="43"/>
      <c r="AC53" s="43"/>
      <c r="AD53" s="43"/>
      <c r="AE53" s="54" t="s">
        <v>42</v>
      </c>
      <c r="AF53" s="54"/>
      <c r="AG53" s="49"/>
      <c r="AH53" s="22"/>
      <c r="AI53" s="22"/>
      <c r="AJ53" s="13"/>
      <c r="AK53" s="13"/>
      <c r="AL53" s="13"/>
      <c r="AM53" s="16"/>
    </row>
    <row r="54" spans="1:39" ht="4.5" customHeight="1" x14ac:dyDescent="0.2"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1"/>
      <c r="V54" s="31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</row>
    <row r="55" spans="1:39" ht="24.75" customHeight="1" x14ac:dyDescent="0.2">
      <c r="A55" s="72" t="s">
        <v>157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4"/>
      <c r="U55" s="27"/>
      <c r="V55" s="31"/>
      <c r="W55" s="105" t="s">
        <v>39</v>
      </c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22"/>
      <c r="AI55" s="22"/>
      <c r="AJ55" s="22"/>
      <c r="AK55" s="62" t="s">
        <v>40</v>
      </c>
      <c r="AL55" s="62"/>
      <c r="AM55" s="62"/>
    </row>
    <row r="56" spans="1:39" ht="9" customHeight="1" x14ac:dyDescent="0.2">
      <c r="A56" s="108" t="s">
        <v>117</v>
      </c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32"/>
      <c r="V56" s="31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6"/>
      <c r="AI56" s="16"/>
      <c r="AJ56" s="16"/>
      <c r="AK56" s="16"/>
      <c r="AL56" s="16"/>
      <c r="AM56" s="16"/>
    </row>
    <row r="57" spans="1:39" ht="24.75" customHeight="1" x14ac:dyDescent="0.2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32"/>
      <c r="V57" s="31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</row>
    <row r="58" spans="1:39" ht="15.75" customHeight="1" x14ac:dyDescent="0.2">
      <c r="A58" s="55" t="s">
        <v>44</v>
      </c>
      <c r="B58" s="55"/>
      <c r="C58" s="55"/>
      <c r="D58" s="60" t="s">
        <v>156</v>
      </c>
      <c r="E58" s="61"/>
      <c r="F58" s="61"/>
      <c r="G58" s="61"/>
      <c r="H58" s="106" t="s">
        <v>45</v>
      </c>
      <c r="I58" s="107"/>
      <c r="J58" s="38" t="s">
        <v>29</v>
      </c>
      <c r="K58" s="38" t="s">
        <v>146</v>
      </c>
      <c r="L58" s="13" t="s">
        <v>33</v>
      </c>
      <c r="M58" s="42" t="s">
        <v>146</v>
      </c>
      <c r="N58" s="42" t="s">
        <v>28</v>
      </c>
      <c r="O58" s="13" t="s">
        <v>33</v>
      </c>
      <c r="P58" s="38" t="s">
        <v>29</v>
      </c>
      <c r="Q58" s="38" t="s">
        <v>146</v>
      </c>
      <c r="R58" s="38" t="s">
        <v>29</v>
      </c>
      <c r="S58" s="42" t="s">
        <v>29</v>
      </c>
      <c r="T58" s="13"/>
      <c r="U58" s="33"/>
      <c r="V58" s="31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</row>
    <row r="59" spans="1:39" ht="12" customHeight="1" x14ac:dyDescent="0.2">
      <c r="D59" s="58" t="s">
        <v>24</v>
      </c>
      <c r="E59" s="58"/>
      <c r="F59" s="58"/>
      <c r="G59" s="58"/>
      <c r="V59" s="31"/>
      <c r="W59" s="78" t="s">
        <v>83</v>
      </c>
      <c r="X59" s="78"/>
      <c r="Y59" s="78"/>
      <c r="Z59" s="78"/>
      <c r="AA59" s="78"/>
      <c r="AB59" s="78"/>
      <c r="AC59" s="78"/>
      <c r="AD59" s="16"/>
      <c r="AE59" s="16"/>
      <c r="AF59" s="16"/>
      <c r="AG59" s="16"/>
      <c r="AH59" s="16"/>
      <c r="AI59" s="16"/>
      <c r="AJ59" s="16"/>
      <c r="AK59" s="16"/>
      <c r="AL59" s="16"/>
      <c r="AM59" s="16"/>
    </row>
    <row r="60" spans="1:39" ht="15.75" customHeight="1" x14ac:dyDescent="0.2">
      <c r="B60" s="48" t="s">
        <v>118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15"/>
      <c r="V60" s="31"/>
      <c r="W60" s="78"/>
      <c r="X60" s="78"/>
      <c r="Y60" s="78"/>
      <c r="Z60" s="78"/>
      <c r="AA60" s="78"/>
      <c r="AB60" s="78"/>
      <c r="AC60" s="78"/>
      <c r="AD60" s="22"/>
      <c r="AE60" s="22"/>
      <c r="AF60" s="13" t="s">
        <v>33</v>
      </c>
      <c r="AG60" s="22"/>
      <c r="AH60" s="22"/>
      <c r="AI60" s="13" t="s">
        <v>33</v>
      </c>
      <c r="AJ60" s="22"/>
      <c r="AK60" s="22"/>
      <c r="AL60" s="22"/>
      <c r="AM60" s="22"/>
    </row>
    <row r="61" spans="1:39" ht="15.75" customHeight="1" x14ac:dyDescent="0.2">
      <c r="A61" s="75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7"/>
      <c r="V61" s="31"/>
      <c r="W61" s="59"/>
      <c r="X61" s="59"/>
      <c r="Y61" s="59"/>
      <c r="Z61" s="59"/>
      <c r="AA61" s="59"/>
      <c r="AB61" s="59"/>
      <c r="AC61" s="59"/>
      <c r="AD61" s="59"/>
      <c r="AE61" s="16"/>
      <c r="AF61" s="59"/>
      <c r="AG61" s="59"/>
      <c r="AH61" s="59"/>
      <c r="AI61" s="59"/>
      <c r="AJ61" s="59"/>
      <c r="AK61" s="59"/>
      <c r="AL61" s="16"/>
      <c r="AM61" s="16"/>
    </row>
    <row r="62" spans="1:39" ht="13.5" customHeight="1" x14ac:dyDescent="0.2">
      <c r="V62" s="31"/>
      <c r="W62" s="57" t="s">
        <v>97</v>
      </c>
      <c r="X62" s="57"/>
      <c r="Y62" s="57"/>
      <c r="Z62" s="57"/>
      <c r="AA62" s="57"/>
      <c r="AB62" s="57"/>
      <c r="AC62" s="57"/>
      <c r="AD62" s="57"/>
      <c r="AE62" s="34"/>
      <c r="AF62" s="57" t="s">
        <v>43</v>
      </c>
      <c r="AG62" s="57"/>
      <c r="AH62" s="57"/>
      <c r="AI62" s="57"/>
      <c r="AJ62" s="57"/>
      <c r="AK62" s="57"/>
      <c r="AL62" s="16"/>
      <c r="AM62" s="16"/>
    </row>
    <row r="63" spans="1:39" ht="2.25" customHeight="1" x14ac:dyDescent="0.2">
      <c r="A63" s="63"/>
      <c r="B63" s="63"/>
      <c r="C63" s="63"/>
      <c r="D63" s="63"/>
      <c r="E63" s="63"/>
      <c r="F63" s="63"/>
    </row>
    <row r="64" spans="1:39" ht="12" x14ac:dyDescent="0.2">
      <c r="A64" s="56" t="s">
        <v>84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</row>
    <row r="65" spans="1:39" ht="21" customHeight="1" x14ac:dyDescent="0.2">
      <c r="A65" s="56" t="s">
        <v>119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</row>
    <row r="66" spans="1:39" ht="2.25" customHeight="1" x14ac:dyDescent="0.2"/>
  </sheetData>
  <customSheetViews>
    <customSheetView guid="{5DCAEEF5-347A-48B4-87CD-15565593D245}" scale="110" showPageBreaks="1" showGridLines="0" zeroValues="0" fitToPage="1" printArea="1" view="pageBreakPreview" topLeftCell="A19">
      <selection activeCell="J58" sqref="J58"/>
      <pageMargins left="0.39370078740157483" right="0.39370078740157483" top="0.39370078740157483" bottom="0.39370078740157483" header="0" footer="0"/>
      <printOptions horizontalCentered="1"/>
      <pageSetup paperSize="9" scale="78" orientation="portrait" cellComments="asDisplayed"/>
      <headerFooter alignWithMargins="0"/>
    </customSheetView>
  </customSheetViews>
  <mergeCells count="84">
    <mergeCell ref="W55:AG56"/>
    <mergeCell ref="H58:I58"/>
    <mergeCell ref="A56:T57"/>
    <mergeCell ref="A58:C58"/>
    <mergeCell ref="E52:U54"/>
    <mergeCell ref="V43:AG45"/>
    <mergeCell ref="E29:K29"/>
    <mergeCell ref="E31:AM31"/>
    <mergeCell ref="T25:U25"/>
    <mergeCell ref="E28:K28"/>
    <mergeCell ref="L28:Q29"/>
    <mergeCell ref="E36:AM36"/>
    <mergeCell ref="E38:AM38"/>
    <mergeCell ref="E32:AM32"/>
    <mergeCell ref="E35:AM35"/>
    <mergeCell ref="E34:AM34"/>
    <mergeCell ref="A13:G13"/>
    <mergeCell ref="R9:AM9"/>
    <mergeCell ref="AC13:AI13"/>
    <mergeCell ref="A21:F21"/>
    <mergeCell ref="O13:W13"/>
    <mergeCell ref="A10:AM10"/>
    <mergeCell ref="A11:AM11"/>
    <mergeCell ref="A12:AM12"/>
    <mergeCell ref="Y21:AK26"/>
    <mergeCell ref="A22:F22"/>
    <mergeCell ref="A25:F26"/>
    <mergeCell ref="A24:F24"/>
    <mergeCell ref="A14:M16"/>
    <mergeCell ref="A19:F19"/>
    <mergeCell ref="A18:AM18"/>
    <mergeCell ref="AG14:AK16"/>
    <mergeCell ref="A7:J7"/>
    <mergeCell ref="A8:AM8"/>
    <mergeCell ref="A9:J9"/>
    <mergeCell ref="T7:U7"/>
    <mergeCell ref="A1:AM2"/>
    <mergeCell ref="A3:AM3"/>
    <mergeCell ref="A6:AM6"/>
    <mergeCell ref="A4:AM4"/>
    <mergeCell ref="A5:AM5"/>
    <mergeCell ref="A17:AM17"/>
    <mergeCell ref="N14:AB16"/>
    <mergeCell ref="A20:F20"/>
    <mergeCell ref="A65:AM65"/>
    <mergeCell ref="A43:K43"/>
    <mergeCell ref="A44:K44"/>
    <mergeCell ref="A55:T55"/>
    <mergeCell ref="A61:T61"/>
    <mergeCell ref="W59:AC60"/>
    <mergeCell ref="V51:AM51"/>
    <mergeCell ref="AE53:AG53"/>
    <mergeCell ref="AK44:AM44"/>
    <mergeCell ref="V42:AG42"/>
    <mergeCell ref="V53:AD53"/>
    <mergeCell ref="AK43:AM43"/>
    <mergeCell ref="AK48:AM48"/>
    <mergeCell ref="A46:K48"/>
    <mergeCell ref="AK46:AM46"/>
    <mergeCell ref="A64:AM64"/>
    <mergeCell ref="E37:AM37"/>
    <mergeCell ref="AF62:AK62"/>
    <mergeCell ref="D59:G59"/>
    <mergeCell ref="B60:S60"/>
    <mergeCell ref="W61:AD61"/>
    <mergeCell ref="W62:AD62"/>
    <mergeCell ref="AF61:AK61"/>
    <mergeCell ref="D58:G58"/>
    <mergeCell ref="AK55:AM55"/>
    <mergeCell ref="A63:F63"/>
    <mergeCell ref="V50:AM50"/>
    <mergeCell ref="A50:U51"/>
    <mergeCell ref="A41:K42"/>
    <mergeCell ref="W20:AB20"/>
    <mergeCell ref="AK42:AM42"/>
    <mergeCell ref="E33:AM33"/>
    <mergeCell ref="AA39:AF39"/>
    <mergeCell ref="Y19:AD19"/>
    <mergeCell ref="E39:K39"/>
    <mergeCell ref="AG39:AM39"/>
    <mergeCell ref="S39:Z39"/>
    <mergeCell ref="L39:R39"/>
    <mergeCell ref="A23:F23"/>
    <mergeCell ref="T23:U2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78" orientation="portrait" cellComments="asDisplayed" r:id="rId1"/>
  <headerFooter alignWithMargins="0"/>
  <ignoredErrors>
    <ignoredError sqref="A8:AM8 A14:AM16 A13:W13 Z13 A59:AM61 A58:C58 T58:AM58 AC13:AK13 AL13 L58 O58:Q58 J58:K58 R58 A20:AM20 A19:H19 AJ19:AM19 A7:J7 U7:AM7 A10:AM12 A9:J9 P9:AM9 S19:AG19 A22:AM22 A21:F21 M21:AM21 A26:AM28 A25:G25 R25:AM25 A30:AM30 A29:D29 F29:AM29 A32:AM32 A31:D31 F31:AM31 A34:AM34 A33:D33 A36:AM36 A35:D35 F35:AM35 A38:AM38 A37:D37 F37:AM37 A43:AM54 A42:P42 R42:AM42 A18:AM18 B17:AM17 A24:AM24 A23:K23 U23 W23:AM23 E58:I58 A56:AM57 B55:AM55 A40:AM41 A39:D39 F39:AM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3"/>
  <sheetViews>
    <sheetView showGridLines="0" topLeftCell="A6" zoomScale="150" zoomScaleSheetLayoutView="100" workbookViewId="0">
      <selection activeCell="A16" sqref="A16:N16"/>
    </sheetView>
  </sheetViews>
  <sheetFormatPr defaultColWidth="2.5703125" defaultRowHeight="17.25" customHeight="1" x14ac:dyDescent="0.2"/>
  <cols>
    <col min="1" max="16384" width="2.5703125" style="1"/>
  </cols>
  <sheetData>
    <row r="1" spans="1:37" ht="24" customHeight="1" x14ac:dyDescent="0.2">
      <c r="A1" s="82" t="s">
        <v>98</v>
      </c>
      <c r="B1" s="82"/>
      <c r="C1" s="82"/>
      <c r="D1" s="82"/>
      <c r="E1" s="82"/>
      <c r="F1" s="82"/>
      <c r="G1" s="82"/>
      <c r="H1" s="82"/>
      <c r="I1" s="83"/>
      <c r="J1" s="37" t="str">
        <f>IF(Расчет!K7="","",Расчет!K7)</f>
        <v>7</v>
      </c>
      <c r="K1" s="37" t="str">
        <f>IF(Расчет!L7="","",Расчет!L7)</f>
        <v>7</v>
      </c>
      <c r="L1" s="37" t="str">
        <f>IF(Расчет!M7="","",Расчет!M7)</f>
        <v>3</v>
      </c>
      <c r="M1" s="37" t="str">
        <f>IF(Расчет!N7="","",Расчет!N7)</f>
        <v>3</v>
      </c>
      <c r="N1" s="37" t="str">
        <f>IF(Расчет!O7="","",Расчет!O7)</f>
        <v>0</v>
      </c>
      <c r="O1" s="37" t="str">
        <f>IF(Расчет!P7="","",Расчет!P7)</f>
        <v>1</v>
      </c>
      <c r="P1" s="37" t="str">
        <f>IF(Расчет!Q7="","",Расчет!Q7)</f>
        <v>2</v>
      </c>
      <c r="Q1" s="37" t="str">
        <f>IF(Расчет!R7="","",Расчет!R7)</f>
        <v>3</v>
      </c>
      <c r="R1" s="37" t="str">
        <f>IF(Расчет!S7="","",Расчет!S7)</f>
        <v>4</v>
      </c>
      <c r="S1" s="37" t="str">
        <f>IF(Расчет!T7="","",Расчет!T7)</f>
        <v>5</v>
      </c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138" t="s">
        <v>17</v>
      </c>
      <c r="AF1" s="138"/>
      <c r="AG1" s="138"/>
      <c r="AH1" s="139"/>
      <c r="AI1" s="38" t="s">
        <v>146</v>
      </c>
      <c r="AJ1" s="38" t="s">
        <v>146</v>
      </c>
      <c r="AK1" s="38" t="s">
        <v>29</v>
      </c>
    </row>
    <row r="2" spans="1:37" ht="3.75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</row>
    <row r="3" spans="1:37" ht="14.25" customHeight="1" x14ac:dyDescent="0.2">
      <c r="A3" s="85" t="s">
        <v>10</v>
      </c>
      <c r="B3" s="85"/>
      <c r="C3" s="85"/>
      <c r="D3" s="85"/>
      <c r="E3" s="85"/>
      <c r="F3" s="85"/>
      <c r="G3" s="85"/>
      <c r="H3" s="85"/>
      <c r="I3" s="86"/>
      <c r="J3" s="37" t="str">
        <f>IF(Расчет!K9="","",Расчет!K9)</f>
        <v>7</v>
      </c>
      <c r="K3" s="37" t="str">
        <f>IF(Расчет!L9="","",Расчет!L9)</f>
        <v>7</v>
      </c>
      <c r="L3" s="37" t="str">
        <f>IF(Расчет!M9="","",Расчет!M9)</f>
        <v>3</v>
      </c>
      <c r="M3" s="37" t="str">
        <f>IF(Расчет!N9="","",Расчет!N9)</f>
        <v>3</v>
      </c>
      <c r="N3" s="37" t="str">
        <f>IF(Расчет!O9="","",Расчет!O9)</f>
        <v>1</v>
      </c>
      <c r="O3" s="14"/>
      <c r="P3" s="13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</row>
    <row r="4" spans="1:37" ht="12" customHeight="1" x14ac:dyDescent="0.2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</row>
    <row r="5" spans="1:37" ht="48" customHeight="1" x14ac:dyDescent="0.2">
      <c r="A5" s="112" t="s">
        <v>120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</row>
    <row r="6" spans="1:37" ht="11.25" x14ac:dyDescent="0.2">
      <c r="A6" s="119" t="s">
        <v>12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</row>
    <row r="7" spans="1:37" ht="16.5" customHeight="1" x14ac:dyDescent="0.2">
      <c r="A7" s="124" t="s">
        <v>105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</row>
    <row r="8" spans="1:37" ht="12" x14ac:dyDescent="0.2">
      <c r="A8" s="123" t="s">
        <v>73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</row>
    <row r="9" spans="1:37" s="2" customFormat="1" ht="24.75" customHeight="1" x14ac:dyDescent="0.2">
      <c r="A9" s="113" t="s">
        <v>16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3" t="s">
        <v>25</v>
      </c>
      <c r="P9" s="114"/>
      <c r="Q9" s="115"/>
      <c r="R9" s="113" t="s">
        <v>62</v>
      </c>
      <c r="S9" s="114"/>
      <c r="T9" s="114"/>
      <c r="U9" s="114"/>
      <c r="V9" s="115"/>
      <c r="W9" s="125" t="s">
        <v>63</v>
      </c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7"/>
    </row>
    <row r="10" spans="1:37" s="2" customFormat="1" ht="21.75" customHeight="1" x14ac:dyDescent="0.2">
      <c r="A10" s="116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6"/>
      <c r="P10" s="117"/>
      <c r="Q10" s="118"/>
      <c r="R10" s="116"/>
      <c r="S10" s="117"/>
      <c r="T10" s="117"/>
      <c r="U10" s="117"/>
      <c r="V10" s="118"/>
      <c r="W10" s="125" t="s">
        <v>48</v>
      </c>
      <c r="X10" s="126"/>
      <c r="Y10" s="126"/>
      <c r="Z10" s="126"/>
      <c r="AA10" s="127"/>
      <c r="AB10" s="125" t="s">
        <v>49</v>
      </c>
      <c r="AC10" s="126"/>
      <c r="AD10" s="126"/>
      <c r="AE10" s="126"/>
      <c r="AF10" s="127"/>
      <c r="AG10" s="125" t="s">
        <v>50</v>
      </c>
      <c r="AH10" s="126"/>
      <c r="AI10" s="126"/>
      <c r="AJ10" s="126"/>
      <c r="AK10" s="127"/>
    </row>
    <row r="11" spans="1:37" s="2" customFormat="1" ht="12.75" x14ac:dyDescent="0.2">
      <c r="A11" s="125">
        <v>1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14"/>
      <c r="O11" s="134">
        <v>2</v>
      </c>
      <c r="P11" s="121"/>
      <c r="Q11" s="122"/>
      <c r="R11" s="120">
        <v>3</v>
      </c>
      <c r="S11" s="121"/>
      <c r="T11" s="121"/>
      <c r="U11" s="121"/>
      <c r="V11" s="122"/>
      <c r="W11" s="120">
        <v>4</v>
      </c>
      <c r="X11" s="121"/>
      <c r="Y11" s="121"/>
      <c r="Z11" s="121"/>
      <c r="AA11" s="122"/>
      <c r="AB11" s="120">
        <v>5</v>
      </c>
      <c r="AC11" s="121"/>
      <c r="AD11" s="121"/>
      <c r="AE11" s="121"/>
      <c r="AF11" s="122"/>
      <c r="AG11" s="120" t="s">
        <v>61</v>
      </c>
      <c r="AH11" s="121"/>
      <c r="AI11" s="121"/>
      <c r="AJ11" s="121"/>
      <c r="AK11" s="122"/>
    </row>
    <row r="12" spans="1:37" ht="49.5" customHeight="1" x14ac:dyDescent="0.2">
      <c r="A12" s="128" t="s">
        <v>106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0"/>
      <c r="O12" s="135">
        <v>1</v>
      </c>
      <c r="P12" s="136"/>
      <c r="Q12" s="137"/>
      <c r="R12" s="131">
        <f>W12+AB12+AG12+ 165000+165000+165000</f>
        <v>660000</v>
      </c>
      <c r="S12" s="132"/>
      <c r="T12" s="132"/>
      <c r="U12" s="132"/>
      <c r="V12" s="133"/>
      <c r="W12" s="131">
        <v>55000</v>
      </c>
      <c r="X12" s="132"/>
      <c r="Y12" s="132"/>
      <c r="Z12" s="132"/>
      <c r="AA12" s="133"/>
      <c r="AB12" s="131">
        <v>55000</v>
      </c>
      <c r="AC12" s="132"/>
      <c r="AD12" s="132"/>
      <c r="AE12" s="132"/>
      <c r="AF12" s="133"/>
      <c r="AG12" s="131">
        <v>55000</v>
      </c>
      <c r="AH12" s="132"/>
      <c r="AI12" s="132"/>
      <c r="AJ12" s="132"/>
      <c r="AK12" s="133"/>
    </row>
    <row r="13" spans="1:37" ht="49.5" customHeight="1" x14ac:dyDescent="0.2">
      <c r="A13" s="128" t="s">
        <v>107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30"/>
      <c r="O13" s="135">
        <v>2</v>
      </c>
      <c r="P13" s="136"/>
      <c r="Q13" s="137"/>
      <c r="R13" s="131" t="s">
        <v>147</v>
      </c>
      <c r="S13" s="132"/>
      <c r="T13" s="132"/>
      <c r="U13" s="132"/>
      <c r="V13" s="133"/>
      <c r="W13" s="131" t="s">
        <v>147</v>
      </c>
      <c r="X13" s="132"/>
      <c r="Y13" s="132"/>
      <c r="Z13" s="132"/>
      <c r="AA13" s="133"/>
      <c r="AB13" s="131" t="s">
        <v>147</v>
      </c>
      <c r="AC13" s="132"/>
      <c r="AD13" s="132"/>
      <c r="AE13" s="132"/>
      <c r="AF13" s="133"/>
      <c r="AG13" s="131" t="s">
        <v>147</v>
      </c>
      <c r="AH13" s="132"/>
      <c r="AI13" s="132"/>
      <c r="AJ13" s="132"/>
      <c r="AK13" s="133"/>
    </row>
    <row r="14" spans="1:37" ht="26.25" customHeight="1" x14ac:dyDescent="0.2">
      <c r="A14" s="128" t="s">
        <v>137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30"/>
      <c r="O14" s="135">
        <v>3</v>
      </c>
      <c r="P14" s="136"/>
      <c r="Q14" s="137"/>
      <c r="R14" s="131">
        <f>R12</f>
        <v>660000</v>
      </c>
      <c r="S14" s="132"/>
      <c r="T14" s="132"/>
      <c r="U14" s="132"/>
      <c r="V14" s="133"/>
      <c r="W14" s="131">
        <v>55000</v>
      </c>
      <c r="X14" s="132"/>
      <c r="Y14" s="132"/>
      <c r="Z14" s="132"/>
      <c r="AA14" s="133"/>
      <c r="AB14" s="131">
        <v>55000</v>
      </c>
      <c r="AC14" s="132"/>
      <c r="AD14" s="132"/>
      <c r="AE14" s="132"/>
      <c r="AF14" s="133"/>
      <c r="AG14" s="131">
        <v>55000</v>
      </c>
      <c r="AH14" s="132"/>
      <c r="AI14" s="132"/>
      <c r="AJ14" s="132"/>
      <c r="AK14" s="133"/>
    </row>
    <row r="15" spans="1:37" ht="15" customHeight="1" x14ac:dyDescent="0.2">
      <c r="A15" s="159" t="s">
        <v>23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1"/>
      <c r="O15" s="140"/>
      <c r="P15" s="141"/>
      <c r="Q15" s="142"/>
      <c r="R15" s="143">
        <f>W15+AB15+AG15+90000+90000+90000</f>
        <v>360000</v>
      </c>
      <c r="S15" s="144"/>
      <c r="T15" s="144"/>
      <c r="U15" s="144"/>
      <c r="V15" s="145"/>
      <c r="W15" s="143">
        <v>30000</v>
      </c>
      <c r="X15" s="144"/>
      <c r="Y15" s="144"/>
      <c r="Z15" s="144"/>
      <c r="AA15" s="145"/>
      <c r="AB15" s="143">
        <v>30000</v>
      </c>
      <c r="AC15" s="144"/>
      <c r="AD15" s="144"/>
      <c r="AE15" s="144"/>
      <c r="AF15" s="145"/>
      <c r="AG15" s="143">
        <v>30000</v>
      </c>
      <c r="AH15" s="144"/>
      <c r="AI15" s="144"/>
      <c r="AJ15" s="144"/>
      <c r="AK15" s="145"/>
    </row>
    <row r="16" spans="1:37" ht="15" customHeight="1" x14ac:dyDescent="0.2">
      <c r="A16" s="162" t="s">
        <v>121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4"/>
      <c r="O16" s="156">
        <v>4</v>
      </c>
      <c r="P16" s="157"/>
      <c r="Q16" s="158"/>
      <c r="R16" s="146"/>
      <c r="S16" s="147"/>
      <c r="T16" s="147"/>
      <c r="U16" s="147"/>
      <c r="V16" s="148"/>
      <c r="W16" s="146"/>
      <c r="X16" s="147"/>
      <c r="Y16" s="147"/>
      <c r="Z16" s="147"/>
      <c r="AA16" s="148"/>
      <c r="AB16" s="146"/>
      <c r="AC16" s="147"/>
      <c r="AD16" s="147"/>
      <c r="AE16" s="147"/>
      <c r="AF16" s="148"/>
      <c r="AG16" s="146"/>
      <c r="AH16" s="147"/>
      <c r="AI16" s="147"/>
      <c r="AJ16" s="147"/>
      <c r="AK16" s="148"/>
    </row>
    <row r="17" spans="1:37" ht="27.75" customHeight="1" x14ac:dyDescent="0.2">
      <c r="A17" s="128" t="s">
        <v>108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30"/>
      <c r="O17" s="135">
        <v>5</v>
      </c>
      <c r="P17" s="136"/>
      <c r="Q17" s="137"/>
      <c r="R17" s="131">
        <v>0.2</v>
      </c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3"/>
    </row>
    <row r="18" spans="1:37" ht="15" customHeight="1" x14ac:dyDescent="0.2">
      <c r="A18" s="128" t="s">
        <v>109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30"/>
      <c r="O18" s="135">
        <v>6</v>
      </c>
      <c r="P18" s="136"/>
      <c r="Q18" s="137"/>
      <c r="R18" s="131" t="s">
        <v>147</v>
      </c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3"/>
    </row>
    <row r="19" spans="1:37" ht="15" customHeight="1" x14ac:dyDescent="0.2">
      <c r="A19" s="128" t="s">
        <v>110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30"/>
      <c r="O19" s="135">
        <v>7</v>
      </c>
      <c r="P19" s="136"/>
      <c r="Q19" s="137"/>
      <c r="R19" s="131" t="s">
        <v>147</v>
      </c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3"/>
    </row>
    <row r="20" spans="1:37" ht="15" customHeight="1" x14ac:dyDescent="0.2">
      <c r="A20" s="128" t="s">
        <v>111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30"/>
      <c r="O20" s="135">
        <v>8</v>
      </c>
      <c r="P20" s="136"/>
      <c r="Q20" s="137"/>
      <c r="R20" s="165" t="s">
        <v>147</v>
      </c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7"/>
    </row>
    <row r="21" spans="1:37" ht="36.75" customHeight="1" x14ac:dyDescent="0.2">
      <c r="A21" s="128" t="s">
        <v>78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30"/>
      <c r="O21" s="135">
        <v>9</v>
      </c>
      <c r="P21" s="136"/>
      <c r="Q21" s="137"/>
      <c r="R21" s="131">
        <v>0.2</v>
      </c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3"/>
    </row>
    <row r="22" spans="1:37" ht="15.75" customHeight="1" x14ac:dyDescent="0.2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</row>
    <row r="23" spans="1:37" ht="15.75" customHeight="1" x14ac:dyDescent="0.2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</row>
    <row r="24" spans="1:37" ht="15.75" customHeight="1" x14ac:dyDescent="0.2">
      <c r="A24" s="153"/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</row>
    <row r="25" spans="1:37" ht="15.75" customHeight="1" x14ac:dyDescent="0.2">
      <c r="A25" s="153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</row>
    <row r="26" spans="1:37" ht="15.75" customHeight="1" x14ac:dyDescent="0.2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</row>
    <row r="27" spans="1:37" ht="15.75" customHeight="1" x14ac:dyDescent="0.2">
      <c r="A27" s="153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</row>
    <row r="28" spans="1:37" ht="15.75" customHeight="1" x14ac:dyDescent="0.2">
      <c r="A28" s="153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</row>
    <row r="29" spans="1:37" ht="15.75" customHeight="1" x14ac:dyDescent="0.2">
      <c r="A29" s="153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</row>
    <row r="30" spans="1:37" ht="15.75" customHeight="1" x14ac:dyDescent="0.2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</row>
    <row r="31" spans="1:37" ht="15.75" customHeight="1" x14ac:dyDescent="0.2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</row>
    <row r="32" spans="1:37" ht="15.75" customHeight="1" x14ac:dyDescent="0.2">
      <c r="A32" s="153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</row>
    <row r="33" spans="1:37" ht="15.75" customHeight="1" x14ac:dyDescent="0.2">
      <c r="A33" s="153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</row>
    <row r="34" spans="1:37" ht="15.75" customHeight="1" x14ac:dyDescent="0.2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</row>
    <row r="35" spans="1:37" ht="15.75" customHeight="1" x14ac:dyDescent="0.2">
      <c r="A35" s="153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</row>
    <row r="36" spans="1:37" ht="15.75" customHeight="1" x14ac:dyDescent="0.2">
      <c r="A36" s="153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</row>
    <row r="37" spans="1:37" ht="15.75" customHeight="1" x14ac:dyDescent="0.2">
      <c r="A37" s="153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</row>
    <row r="38" spans="1:37" ht="15.75" customHeight="1" x14ac:dyDescent="0.2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</row>
    <row r="39" spans="1:37" ht="15.75" customHeight="1" x14ac:dyDescent="0.2">
      <c r="A39" s="153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</row>
    <row r="40" spans="1:37" ht="12" x14ac:dyDescent="0.2">
      <c r="A40" s="155" t="s">
        <v>52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</row>
    <row r="41" spans="1:37" ht="12" x14ac:dyDescent="0.2">
      <c r="A41" s="153"/>
      <c r="B41" s="153"/>
      <c r="C41" s="153"/>
      <c r="D41" s="153"/>
      <c r="E41" s="153"/>
      <c r="F41" s="153"/>
      <c r="G41" s="153"/>
      <c r="H41" s="153"/>
      <c r="I41" s="171" t="s">
        <v>148</v>
      </c>
      <c r="J41" s="172"/>
      <c r="K41" s="172"/>
      <c r="L41" s="172"/>
      <c r="M41" s="172"/>
      <c r="N41" s="172"/>
      <c r="O41" s="172"/>
      <c r="P41" s="172"/>
      <c r="Q41" s="152"/>
      <c r="R41" s="153"/>
      <c r="S41" s="153"/>
      <c r="T41" s="153"/>
      <c r="U41" s="153"/>
      <c r="V41" s="150" t="s">
        <v>151</v>
      </c>
      <c r="W41" s="151"/>
      <c r="X41" s="151"/>
      <c r="Y41" s="151"/>
      <c r="Z41" s="151"/>
      <c r="AA41" s="151"/>
      <c r="AB41" s="151"/>
      <c r="AC41" s="151"/>
      <c r="AD41" s="169"/>
      <c r="AE41" s="169"/>
      <c r="AF41" s="169"/>
      <c r="AG41" s="169"/>
      <c r="AH41" s="169"/>
      <c r="AI41" s="169"/>
      <c r="AJ41" s="169"/>
      <c r="AK41" s="169"/>
    </row>
    <row r="42" spans="1:37" ht="12" x14ac:dyDescent="0.2">
      <c r="A42" s="170"/>
      <c r="B42" s="170"/>
      <c r="C42" s="170"/>
      <c r="D42" s="170"/>
      <c r="E42" s="170"/>
      <c r="F42" s="170"/>
      <c r="G42" s="170"/>
      <c r="H42" s="170"/>
      <c r="I42" s="168" t="s">
        <v>43</v>
      </c>
      <c r="J42" s="168"/>
      <c r="K42" s="168"/>
      <c r="L42" s="168"/>
      <c r="M42" s="168"/>
      <c r="N42" s="168"/>
      <c r="O42" s="168"/>
      <c r="P42" s="168"/>
      <c r="Q42" s="173"/>
      <c r="R42" s="173"/>
      <c r="S42" s="173"/>
      <c r="T42" s="173"/>
      <c r="U42" s="173"/>
      <c r="V42" s="168" t="s">
        <v>53</v>
      </c>
      <c r="W42" s="168"/>
      <c r="X42" s="168"/>
      <c r="Y42" s="168"/>
      <c r="Z42" s="168"/>
      <c r="AA42" s="168"/>
      <c r="AB42" s="168"/>
      <c r="AC42" s="168"/>
      <c r="AD42" s="153"/>
      <c r="AE42" s="153"/>
      <c r="AF42" s="153"/>
      <c r="AG42" s="153"/>
      <c r="AH42" s="153"/>
      <c r="AI42" s="153"/>
      <c r="AJ42" s="153"/>
      <c r="AK42" s="153"/>
    </row>
    <row r="43" spans="1:37" ht="19.5" customHeight="1" x14ac:dyDescent="0.2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</row>
  </sheetData>
  <customSheetViews>
    <customSheetView guid="{5DCAEEF5-347A-48B4-87CD-15565593D245}" scale="110" showPageBreaks="1" showGridLines="0" fitToPage="1" printArea="1" view="pageBreakPreview">
      <selection activeCell="J58" sqref="J58"/>
      <pageMargins left="0.39370078740157483" right="0.39370078740157483" top="0.39370078740157483" bottom="0.39370078740157483" header="0" footer="0"/>
      <printOptions horizontalCentered="1"/>
      <pageSetup paperSize="9" scale="80" orientation="portrait" cellComments="asDisplayed"/>
      <headerFooter alignWithMargins="0"/>
    </customSheetView>
  </customSheetViews>
  <mergeCells count="94">
    <mergeCell ref="V42:AC42"/>
    <mergeCell ref="A33:AK33"/>
    <mergeCell ref="AD41:AK41"/>
    <mergeCell ref="AD42:AK42"/>
    <mergeCell ref="A42:H42"/>
    <mergeCell ref="A41:H41"/>
    <mergeCell ref="I41:P41"/>
    <mergeCell ref="I42:P42"/>
    <mergeCell ref="Q42:U42"/>
    <mergeCell ref="A35:AK35"/>
    <mergeCell ref="A36:AK36"/>
    <mergeCell ref="A37:AK37"/>
    <mergeCell ref="A32:AK32"/>
    <mergeCell ref="A30:AK30"/>
    <mergeCell ref="A31:AK31"/>
    <mergeCell ref="O18:Q18"/>
    <mergeCell ref="A23:AK23"/>
    <mergeCell ref="A25:AK25"/>
    <mergeCell ref="A26:AK26"/>
    <mergeCell ref="A29:AK29"/>
    <mergeCell ref="R19:AK19"/>
    <mergeCell ref="R20:AK20"/>
    <mergeCell ref="A19:N19"/>
    <mergeCell ref="O19:Q19"/>
    <mergeCell ref="A14:N14"/>
    <mergeCell ref="R17:AK17"/>
    <mergeCell ref="R18:AK18"/>
    <mergeCell ref="O16:Q16"/>
    <mergeCell ref="A18:N18"/>
    <mergeCell ref="R14:V14"/>
    <mergeCell ref="W14:AA14"/>
    <mergeCell ref="A15:N15"/>
    <mergeCell ref="AG15:AK16"/>
    <mergeCell ref="W15:AA16"/>
    <mergeCell ref="A16:N16"/>
    <mergeCell ref="R15:V16"/>
    <mergeCell ref="A17:N17"/>
    <mergeCell ref="O17:Q17"/>
    <mergeCell ref="AG14:AK14"/>
    <mergeCell ref="A43:AK43"/>
    <mergeCell ref="A20:N20"/>
    <mergeCell ref="V41:AC41"/>
    <mergeCell ref="Q41:U41"/>
    <mergeCell ref="O20:Q20"/>
    <mergeCell ref="R21:AK21"/>
    <mergeCell ref="A27:AK27"/>
    <mergeCell ref="A28:AK28"/>
    <mergeCell ref="A24:AK24"/>
    <mergeCell ref="A22:AK22"/>
    <mergeCell ref="O21:Q21"/>
    <mergeCell ref="A21:N21"/>
    <mergeCell ref="A40:AK40"/>
    <mergeCell ref="A38:AK38"/>
    <mergeCell ref="A39:AK39"/>
    <mergeCell ref="A34:AK34"/>
    <mergeCell ref="AG12:AK12"/>
    <mergeCell ref="O15:Q15"/>
    <mergeCell ref="AB15:AF16"/>
    <mergeCell ref="AB14:AF14"/>
    <mergeCell ref="O14:Q14"/>
    <mergeCell ref="W13:AA13"/>
    <mergeCell ref="AB13:AF13"/>
    <mergeCell ref="R13:V13"/>
    <mergeCell ref="O13:Q13"/>
    <mergeCell ref="AG13:AK13"/>
    <mergeCell ref="A1:I1"/>
    <mergeCell ref="AE1:AH1"/>
    <mergeCell ref="A2:AK2"/>
    <mergeCell ref="A3:I3"/>
    <mergeCell ref="Q3:AK3"/>
    <mergeCell ref="A13:N13"/>
    <mergeCell ref="W10:AA10"/>
    <mergeCell ref="A11:N11"/>
    <mergeCell ref="R12:V12"/>
    <mergeCell ref="AB12:AF12"/>
    <mergeCell ref="A9:N10"/>
    <mergeCell ref="W9:AK9"/>
    <mergeCell ref="A12:N12"/>
    <mergeCell ref="W11:AA11"/>
    <mergeCell ref="AG10:AK10"/>
    <mergeCell ref="AB11:AF11"/>
    <mergeCell ref="O11:Q11"/>
    <mergeCell ref="R11:V11"/>
    <mergeCell ref="R9:V10"/>
    <mergeCell ref="W12:AA12"/>
    <mergeCell ref="O12:Q12"/>
    <mergeCell ref="A5:AK5"/>
    <mergeCell ref="O9:Q10"/>
    <mergeCell ref="A4:AK4"/>
    <mergeCell ref="AG11:AK11"/>
    <mergeCell ref="A6:AK6"/>
    <mergeCell ref="A8:AK8"/>
    <mergeCell ref="A7:AK7"/>
    <mergeCell ref="AB10:AF10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cellComments="asDisplayed" r:id="rId1"/>
  <headerFooter alignWithMargins="0"/>
  <ignoredErrors>
    <ignoredError sqref="A1:AK11 A13:AK13 A12:Q12 X12:AA12 AC12:AF12 AH12:AK12 A16:AK22 A14:Q14 X14:AA14 AC14:AF14 AH14:AK14 S12:V12 A15:Q15 S15:AK1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50"/>
  <sheetViews>
    <sheetView showGridLines="0" zoomScale="150" zoomScaleSheetLayoutView="100" workbookViewId="0">
      <selection activeCell="V49" sqref="V49:AC49"/>
    </sheetView>
  </sheetViews>
  <sheetFormatPr defaultColWidth="2.5703125" defaultRowHeight="17.25" customHeight="1" x14ac:dyDescent="0.2"/>
  <cols>
    <col min="1" max="16384" width="2.5703125" style="1"/>
  </cols>
  <sheetData>
    <row r="1" spans="1:37" ht="24" customHeight="1" x14ac:dyDescent="0.2">
      <c r="A1" s="82" t="s">
        <v>98</v>
      </c>
      <c r="B1" s="82"/>
      <c r="C1" s="82"/>
      <c r="D1" s="82"/>
      <c r="E1" s="82"/>
      <c r="F1" s="82"/>
      <c r="G1" s="82"/>
      <c r="H1" s="82"/>
      <c r="I1" s="83"/>
      <c r="J1" s="37" t="str">
        <f>IF(Расчет!K7="","",Расчет!K7)</f>
        <v>7</v>
      </c>
      <c r="K1" s="37" t="str">
        <f>IF(Расчет!L7="","",Расчет!L7)</f>
        <v>7</v>
      </c>
      <c r="L1" s="37" t="str">
        <f>IF(Расчет!M7="","",Расчет!M7)</f>
        <v>3</v>
      </c>
      <c r="M1" s="37" t="str">
        <f>IF(Расчет!N7="","",Расчет!N7)</f>
        <v>3</v>
      </c>
      <c r="N1" s="37" t="str">
        <f>IF(Расчет!O7="","",Расчет!O7)</f>
        <v>0</v>
      </c>
      <c r="O1" s="37" t="str">
        <f>IF(Расчет!P7="","",Расчет!P7)</f>
        <v>1</v>
      </c>
      <c r="P1" s="37" t="str">
        <f>IF(Расчет!Q7="","",Расчет!Q7)</f>
        <v>2</v>
      </c>
      <c r="Q1" s="37" t="str">
        <f>IF(Расчет!R7="","",Расчет!R7)</f>
        <v>3</v>
      </c>
      <c r="R1" s="37" t="str">
        <f>IF(Расчет!S7="","",Расчет!S7)</f>
        <v>4</v>
      </c>
      <c r="S1" s="37" t="str">
        <f>IF(Расчет!T7="","",Расчет!T7)</f>
        <v>5</v>
      </c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138" t="s">
        <v>17</v>
      </c>
      <c r="AF1" s="138"/>
      <c r="AG1" s="138"/>
      <c r="AH1" s="139"/>
      <c r="AI1" s="38" t="s">
        <v>146</v>
      </c>
      <c r="AJ1" s="38" t="s">
        <v>146</v>
      </c>
      <c r="AK1" s="38" t="s">
        <v>54</v>
      </c>
    </row>
    <row r="2" spans="1:37" ht="6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</row>
    <row r="3" spans="1:37" ht="14.25" customHeight="1" x14ac:dyDescent="0.2">
      <c r="A3" s="85" t="s">
        <v>10</v>
      </c>
      <c r="B3" s="85"/>
      <c r="C3" s="85"/>
      <c r="D3" s="85"/>
      <c r="E3" s="85"/>
      <c r="F3" s="85"/>
      <c r="G3" s="85"/>
      <c r="H3" s="85"/>
      <c r="I3" s="86"/>
      <c r="J3" s="37" t="str">
        <f>IF(Расчет!K9="","",Расчет!K9)</f>
        <v>7</v>
      </c>
      <c r="K3" s="37" t="str">
        <f>IF(Расчет!L9="","",Расчет!L9)</f>
        <v>7</v>
      </c>
      <c r="L3" s="37" t="str">
        <f>IF(Расчет!M9="","",Расчет!M9)</f>
        <v>3</v>
      </c>
      <c r="M3" s="37" t="str">
        <f>IF(Расчет!N9="","",Расчет!N9)</f>
        <v>3</v>
      </c>
      <c r="N3" s="37" t="str">
        <f>IF(Расчет!O9="","",Расчет!O9)</f>
        <v>1</v>
      </c>
      <c r="O3" s="14"/>
      <c r="P3" s="13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</row>
    <row r="4" spans="1:37" ht="21.75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</row>
    <row r="5" spans="1:37" ht="12" customHeight="1" x14ac:dyDescent="0.2">
      <c r="A5" s="119" t="s">
        <v>13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</row>
    <row r="6" spans="1:37" ht="17.25" customHeight="1" x14ac:dyDescent="0.2">
      <c r="A6" s="224" t="s">
        <v>122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</row>
    <row r="7" spans="1:37" ht="17.25" customHeight="1" x14ac:dyDescent="0.2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</row>
    <row r="8" spans="1:37" ht="12" customHeight="1" x14ac:dyDescent="0.2">
      <c r="A8" s="223" t="s">
        <v>73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</row>
    <row r="9" spans="1:37" s="2" customFormat="1" ht="21.75" customHeight="1" x14ac:dyDescent="0.2">
      <c r="A9" s="212" t="s">
        <v>16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3"/>
      <c r="M9" s="212" t="s">
        <v>25</v>
      </c>
      <c r="N9" s="213"/>
      <c r="O9" s="212" t="s">
        <v>15</v>
      </c>
      <c r="P9" s="214"/>
      <c r="Q9" s="214"/>
      <c r="R9" s="213"/>
      <c r="S9" s="3"/>
      <c r="T9" s="212" t="s">
        <v>16</v>
      </c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3"/>
      <c r="AF9" s="212" t="s">
        <v>25</v>
      </c>
      <c r="AG9" s="213"/>
      <c r="AH9" s="212" t="s">
        <v>75</v>
      </c>
      <c r="AI9" s="214"/>
      <c r="AJ9" s="214"/>
      <c r="AK9" s="213"/>
    </row>
    <row r="10" spans="1:37" s="2" customFormat="1" ht="12.75" x14ac:dyDescent="0.2">
      <c r="A10" s="212">
        <v>1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3"/>
      <c r="M10" s="215">
        <v>2</v>
      </c>
      <c r="N10" s="217"/>
      <c r="O10" s="215">
        <v>3</v>
      </c>
      <c r="P10" s="216"/>
      <c r="Q10" s="216"/>
      <c r="R10" s="217"/>
      <c r="S10" s="4"/>
      <c r="T10" s="212">
        <v>1</v>
      </c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3"/>
      <c r="AF10" s="225">
        <v>2</v>
      </c>
      <c r="AG10" s="226"/>
      <c r="AH10" s="215">
        <v>3</v>
      </c>
      <c r="AI10" s="216"/>
      <c r="AJ10" s="216"/>
      <c r="AK10" s="217"/>
    </row>
    <row r="11" spans="1:37" s="2" customFormat="1" ht="30" customHeight="1" x14ac:dyDescent="0.2">
      <c r="A11" s="208" t="s">
        <v>123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18"/>
      <c r="M11" s="196">
        <v>1</v>
      </c>
      <c r="N11" s="197"/>
      <c r="O11" s="143">
        <f>-J160</f>
        <v>0</v>
      </c>
      <c r="P11" s="176"/>
      <c r="Q11" s="176"/>
      <c r="R11" s="177"/>
      <c r="S11" s="6"/>
      <c r="T11" s="200" t="s">
        <v>128</v>
      </c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2"/>
      <c r="AF11" s="196" t="s">
        <v>59</v>
      </c>
      <c r="AG11" s="206"/>
      <c r="AH11" s="131" t="s">
        <v>147</v>
      </c>
      <c r="AI11" s="174"/>
      <c r="AJ11" s="174"/>
      <c r="AK11" s="175"/>
    </row>
    <row r="12" spans="1:37" s="2" customFormat="1" ht="12.75" customHeight="1" x14ac:dyDescent="0.2">
      <c r="A12" s="219"/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1"/>
      <c r="M12" s="198"/>
      <c r="N12" s="199"/>
      <c r="O12" s="178"/>
      <c r="P12" s="179"/>
      <c r="Q12" s="179"/>
      <c r="R12" s="180"/>
      <c r="S12" s="6"/>
      <c r="T12" s="194" t="s">
        <v>2</v>
      </c>
      <c r="U12" s="194"/>
      <c r="V12" s="194" t="s">
        <v>18</v>
      </c>
      <c r="W12" s="194"/>
      <c r="X12" s="194"/>
      <c r="Y12" s="194"/>
      <c r="Z12" s="194"/>
      <c r="AA12" s="194"/>
      <c r="AB12" s="194"/>
      <c r="AC12" s="194"/>
      <c r="AD12" s="194"/>
      <c r="AE12" s="194"/>
      <c r="AF12" s="187" t="s">
        <v>69</v>
      </c>
      <c r="AG12" s="188"/>
      <c r="AH12" s="131" t="s">
        <v>147</v>
      </c>
      <c r="AI12" s="174"/>
      <c r="AJ12" s="174"/>
      <c r="AK12" s="175"/>
    </row>
    <row r="13" spans="1:37" s="2" customFormat="1" ht="12.75" customHeight="1" x14ac:dyDescent="0.2">
      <c r="A13" s="210"/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6"/>
      <c r="M13" s="189"/>
      <c r="N13" s="190"/>
      <c r="O13" s="178"/>
      <c r="P13" s="179"/>
      <c r="Q13" s="179"/>
      <c r="R13" s="180"/>
      <c r="S13" s="6"/>
      <c r="T13" s="194"/>
      <c r="U13" s="194"/>
      <c r="V13" s="194" t="s">
        <v>3</v>
      </c>
      <c r="W13" s="194"/>
      <c r="X13" s="194"/>
      <c r="Y13" s="194"/>
      <c r="Z13" s="194"/>
      <c r="AA13" s="194"/>
      <c r="AB13" s="194"/>
      <c r="AC13" s="194"/>
      <c r="AD13" s="194"/>
      <c r="AE13" s="194"/>
      <c r="AF13" s="187" t="s">
        <v>70</v>
      </c>
      <c r="AG13" s="188"/>
      <c r="AH13" s="131" t="s">
        <v>147</v>
      </c>
      <c r="AI13" s="174"/>
      <c r="AJ13" s="174"/>
      <c r="AK13" s="175"/>
    </row>
    <row r="14" spans="1:37" s="2" customFormat="1" ht="39.75" customHeight="1" x14ac:dyDescent="0.2">
      <c r="A14" s="181" t="s">
        <v>141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3"/>
      <c r="M14" s="187" t="s">
        <v>139</v>
      </c>
      <c r="N14" s="188"/>
      <c r="O14" s="131" t="s">
        <v>147</v>
      </c>
      <c r="P14" s="174"/>
      <c r="Q14" s="174"/>
      <c r="R14" s="175"/>
      <c r="S14" s="6"/>
      <c r="T14" s="181" t="s">
        <v>142</v>
      </c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3"/>
      <c r="AF14" s="187" t="s">
        <v>140</v>
      </c>
      <c r="AG14" s="188"/>
      <c r="AH14" s="131" t="s">
        <v>147</v>
      </c>
      <c r="AI14" s="174"/>
      <c r="AJ14" s="174"/>
      <c r="AK14" s="175"/>
    </row>
    <row r="15" spans="1:37" s="2" customFormat="1" ht="24" customHeight="1" x14ac:dyDescent="0.2">
      <c r="A15" s="181" t="s">
        <v>79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3"/>
      <c r="M15" s="196">
        <v>2</v>
      </c>
      <c r="N15" s="197"/>
      <c r="O15" s="143">
        <f>J16+J17</f>
        <v>1032</v>
      </c>
      <c r="P15" s="176"/>
      <c r="Q15" s="176"/>
      <c r="R15" s="177"/>
      <c r="S15" s="6"/>
      <c r="T15" s="181" t="s">
        <v>129</v>
      </c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3"/>
      <c r="AF15" s="196" t="s">
        <v>71</v>
      </c>
      <c r="AG15" s="197"/>
      <c r="AH15" s="143" t="s">
        <v>147</v>
      </c>
      <c r="AI15" s="176"/>
      <c r="AJ15" s="176"/>
      <c r="AK15" s="177"/>
    </row>
    <row r="16" spans="1:37" s="2" customFormat="1" ht="12.75" customHeight="1" x14ac:dyDescent="0.2">
      <c r="A16" s="181" t="s">
        <v>46</v>
      </c>
      <c r="B16" s="182"/>
      <c r="C16" s="182"/>
      <c r="D16" s="182"/>
      <c r="E16" s="182"/>
      <c r="F16" s="182"/>
      <c r="G16" s="182"/>
      <c r="H16" s="182"/>
      <c r="I16" s="183"/>
      <c r="J16" s="203">
        <v>774</v>
      </c>
      <c r="K16" s="204"/>
      <c r="L16" s="205"/>
      <c r="M16" s="198"/>
      <c r="N16" s="199"/>
      <c r="O16" s="178"/>
      <c r="P16" s="179"/>
      <c r="Q16" s="179"/>
      <c r="R16" s="180"/>
      <c r="S16" s="6"/>
      <c r="T16" s="181" t="s">
        <v>46</v>
      </c>
      <c r="U16" s="182"/>
      <c r="V16" s="182"/>
      <c r="W16" s="182"/>
      <c r="X16" s="182"/>
      <c r="Y16" s="182"/>
      <c r="Z16" s="182"/>
      <c r="AA16" s="182"/>
      <c r="AB16" s="183"/>
      <c r="AC16" s="207"/>
      <c r="AD16" s="204"/>
      <c r="AE16" s="205"/>
      <c r="AF16" s="198"/>
      <c r="AG16" s="199"/>
      <c r="AH16" s="178"/>
      <c r="AI16" s="179"/>
      <c r="AJ16" s="179"/>
      <c r="AK16" s="180"/>
    </row>
    <row r="17" spans="1:37" s="2" customFormat="1" ht="22.5" customHeight="1" x14ac:dyDescent="0.2">
      <c r="A17" s="181" t="s">
        <v>124</v>
      </c>
      <c r="B17" s="182"/>
      <c r="C17" s="182"/>
      <c r="D17" s="182"/>
      <c r="E17" s="182"/>
      <c r="F17" s="182"/>
      <c r="G17" s="182"/>
      <c r="H17" s="182"/>
      <c r="I17" s="183"/>
      <c r="J17" s="203">
        <f>J18+J19+J20</f>
        <v>258</v>
      </c>
      <c r="K17" s="204"/>
      <c r="L17" s="205"/>
      <c r="M17" s="198"/>
      <c r="N17" s="199"/>
      <c r="O17" s="178"/>
      <c r="P17" s="179"/>
      <c r="Q17" s="179"/>
      <c r="R17" s="180"/>
      <c r="S17" s="6"/>
      <c r="T17" s="181" t="s">
        <v>47</v>
      </c>
      <c r="U17" s="182"/>
      <c r="V17" s="182"/>
      <c r="W17" s="182"/>
      <c r="X17" s="182"/>
      <c r="Y17" s="182"/>
      <c r="Z17" s="182"/>
      <c r="AA17" s="182"/>
      <c r="AB17" s="183"/>
      <c r="AC17" s="207"/>
      <c r="AD17" s="204"/>
      <c r="AE17" s="205"/>
      <c r="AF17" s="198"/>
      <c r="AG17" s="199"/>
      <c r="AH17" s="178"/>
      <c r="AI17" s="179"/>
      <c r="AJ17" s="179"/>
      <c r="AK17" s="180"/>
    </row>
    <row r="18" spans="1:37" s="2" customFormat="1" ht="12.75" customHeight="1" x14ac:dyDescent="0.2">
      <c r="A18" s="200" t="s">
        <v>48</v>
      </c>
      <c r="B18" s="201"/>
      <c r="C18" s="201"/>
      <c r="D18" s="201"/>
      <c r="E18" s="201"/>
      <c r="F18" s="201"/>
      <c r="G18" s="201"/>
      <c r="H18" s="201"/>
      <c r="I18" s="202"/>
      <c r="J18" s="203">
        <v>86</v>
      </c>
      <c r="K18" s="204"/>
      <c r="L18" s="205"/>
      <c r="M18" s="198"/>
      <c r="N18" s="199"/>
      <c r="O18" s="178"/>
      <c r="P18" s="179"/>
      <c r="Q18" s="179"/>
      <c r="R18" s="180"/>
      <c r="S18" s="6"/>
      <c r="T18" s="200" t="s">
        <v>48</v>
      </c>
      <c r="U18" s="201"/>
      <c r="V18" s="201"/>
      <c r="W18" s="201"/>
      <c r="X18" s="201"/>
      <c r="Y18" s="201"/>
      <c r="Z18" s="201"/>
      <c r="AA18" s="201"/>
      <c r="AB18" s="202"/>
      <c r="AC18" s="207"/>
      <c r="AD18" s="204"/>
      <c r="AE18" s="205"/>
      <c r="AF18" s="198"/>
      <c r="AG18" s="199"/>
      <c r="AH18" s="178"/>
      <c r="AI18" s="179"/>
      <c r="AJ18" s="179"/>
      <c r="AK18" s="180"/>
    </row>
    <row r="19" spans="1:37" s="2" customFormat="1" ht="12.75" customHeight="1" x14ac:dyDescent="0.2">
      <c r="A19" s="200" t="s">
        <v>49</v>
      </c>
      <c r="B19" s="201"/>
      <c r="C19" s="201"/>
      <c r="D19" s="201"/>
      <c r="E19" s="201"/>
      <c r="F19" s="201"/>
      <c r="G19" s="201"/>
      <c r="H19" s="201"/>
      <c r="I19" s="202"/>
      <c r="J19" s="203">
        <v>86</v>
      </c>
      <c r="K19" s="204"/>
      <c r="L19" s="205"/>
      <c r="M19" s="198"/>
      <c r="N19" s="199"/>
      <c r="O19" s="178"/>
      <c r="P19" s="179"/>
      <c r="Q19" s="179"/>
      <c r="R19" s="180"/>
      <c r="S19" s="6"/>
      <c r="T19" s="200" t="s">
        <v>49</v>
      </c>
      <c r="U19" s="201"/>
      <c r="V19" s="201"/>
      <c r="W19" s="201"/>
      <c r="X19" s="201"/>
      <c r="Y19" s="201"/>
      <c r="Z19" s="201"/>
      <c r="AA19" s="201"/>
      <c r="AB19" s="202"/>
      <c r="AC19" s="207"/>
      <c r="AD19" s="204"/>
      <c r="AE19" s="205"/>
      <c r="AF19" s="198"/>
      <c r="AG19" s="199"/>
      <c r="AH19" s="178"/>
      <c r="AI19" s="179"/>
      <c r="AJ19" s="179"/>
      <c r="AK19" s="180"/>
    </row>
    <row r="20" spans="1:37" s="2" customFormat="1" ht="12.75" customHeight="1" x14ac:dyDescent="0.2">
      <c r="A20" s="200" t="s">
        <v>50</v>
      </c>
      <c r="B20" s="201"/>
      <c r="C20" s="201"/>
      <c r="D20" s="201"/>
      <c r="E20" s="201"/>
      <c r="F20" s="201"/>
      <c r="G20" s="201"/>
      <c r="H20" s="201"/>
      <c r="I20" s="202"/>
      <c r="J20" s="203">
        <v>86</v>
      </c>
      <c r="K20" s="204"/>
      <c r="L20" s="205"/>
      <c r="M20" s="189"/>
      <c r="N20" s="190"/>
      <c r="O20" s="195"/>
      <c r="P20" s="192"/>
      <c r="Q20" s="192"/>
      <c r="R20" s="193"/>
      <c r="S20" s="6"/>
      <c r="T20" s="200" t="s">
        <v>50</v>
      </c>
      <c r="U20" s="201"/>
      <c r="V20" s="201"/>
      <c r="W20" s="201"/>
      <c r="X20" s="201"/>
      <c r="Y20" s="201"/>
      <c r="Z20" s="201"/>
      <c r="AA20" s="201"/>
      <c r="AB20" s="202"/>
      <c r="AC20" s="207"/>
      <c r="AD20" s="204"/>
      <c r="AE20" s="205"/>
      <c r="AF20" s="189"/>
      <c r="AG20" s="190"/>
      <c r="AH20" s="195"/>
      <c r="AI20" s="192"/>
      <c r="AJ20" s="192"/>
      <c r="AK20" s="193"/>
    </row>
    <row r="21" spans="1:37" s="2" customFormat="1" ht="12.75" customHeight="1" x14ac:dyDescent="0.2">
      <c r="A21" s="181" t="s">
        <v>21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3"/>
      <c r="M21" s="187">
        <v>3</v>
      </c>
      <c r="N21" s="188"/>
      <c r="O21" s="131" t="s">
        <v>147</v>
      </c>
      <c r="P21" s="174"/>
      <c r="Q21" s="174"/>
      <c r="R21" s="175"/>
      <c r="S21" s="6"/>
      <c r="T21" s="181" t="s">
        <v>51</v>
      </c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3"/>
      <c r="AF21" s="196" t="s">
        <v>72</v>
      </c>
      <c r="AG21" s="197"/>
      <c r="AH21" s="143">
        <f>AC22+AC23</f>
        <v>946</v>
      </c>
      <c r="AI21" s="176"/>
      <c r="AJ21" s="176"/>
      <c r="AK21" s="177"/>
    </row>
    <row r="22" spans="1:37" s="2" customFormat="1" ht="24" customHeight="1" x14ac:dyDescent="0.2">
      <c r="A22" s="181" t="s">
        <v>125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3"/>
      <c r="M22" s="187">
        <v>4</v>
      </c>
      <c r="N22" s="188"/>
      <c r="O22" s="131" t="s">
        <v>147</v>
      </c>
      <c r="P22" s="174"/>
      <c r="Q22" s="174"/>
      <c r="R22" s="175"/>
      <c r="S22" s="6"/>
      <c r="T22" s="181" t="s">
        <v>46</v>
      </c>
      <c r="U22" s="182"/>
      <c r="V22" s="182"/>
      <c r="W22" s="182"/>
      <c r="X22" s="182"/>
      <c r="Y22" s="182"/>
      <c r="Z22" s="182"/>
      <c r="AA22" s="182"/>
      <c r="AB22" s="183"/>
      <c r="AC22" s="203">
        <v>688</v>
      </c>
      <c r="AD22" s="204"/>
      <c r="AE22" s="205"/>
      <c r="AF22" s="198"/>
      <c r="AG22" s="199"/>
      <c r="AH22" s="178"/>
      <c r="AI22" s="179"/>
      <c r="AJ22" s="179"/>
      <c r="AK22" s="180"/>
    </row>
    <row r="23" spans="1:37" s="2" customFormat="1" ht="21.75" customHeight="1" x14ac:dyDescent="0.2">
      <c r="A23" s="208" t="s">
        <v>126</v>
      </c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18"/>
      <c r="M23" s="196">
        <v>5</v>
      </c>
      <c r="N23" s="197"/>
      <c r="O23" s="143" t="s">
        <v>147</v>
      </c>
      <c r="P23" s="176"/>
      <c r="Q23" s="176"/>
      <c r="R23" s="177"/>
      <c r="S23" s="6"/>
      <c r="T23" s="208" t="s">
        <v>4</v>
      </c>
      <c r="U23" s="209"/>
      <c r="V23" s="209"/>
      <c r="W23" s="209"/>
      <c r="X23" s="209"/>
      <c r="Y23" s="209"/>
      <c r="Z23" s="209"/>
      <c r="AA23" s="209"/>
      <c r="AB23" s="209"/>
      <c r="AC23" s="227">
        <v>258</v>
      </c>
      <c r="AD23" s="228"/>
      <c r="AE23" s="229"/>
      <c r="AF23" s="198"/>
      <c r="AG23" s="199"/>
      <c r="AH23" s="178"/>
      <c r="AI23" s="179"/>
      <c r="AJ23" s="179"/>
      <c r="AK23" s="180"/>
    </row>
    <row r="24" spans="1:37" s="2" customFormat="1" ht="12.75" customHeight="1" x14ac:dyDescent="0.2">
      <c r="A24" s="219"/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1"/>
      <c r="M24" s="198"/>
      <c r="N24" s="199"/>
      <c r="O24" s="178"/>
      <c r="P24" s="179"/>
      <c r="Q24" s="179"/>
      <c r="R24" s="180"/>
      <c r="S24" s="6"/>
      <c r="T24" s="210" t="s">
        <v>77</v>
      </c>
      <c r="U24" s="185"/>
      <c r="V24" s="185"/>
      <c r="W24" s="185"/>
      <c r="X24" s="185"/>
      <c r="Y24" s="185"/>
      <c r="Z24" s="185"/>
      <c r="AA24" s="185"/>
      <c r="AB24" s="185"/>
      <c r="AC24" s="230"/>
      <c r="AD24" s="231"/>
      <c r="AE24" s="232"/>
      <c r="AF24" s="198"/>
      <c r="AG24" s="199"/>
      <c r="AH24" s="178"/>
      <c r="AI24" s="179"/>
      <c r="AJ24" s="179"/>
      <c r="AK24" s="180"/>
    </row>
    <row r="25" spans="1:37" s="2" customFormat="1" ht="12.75" customHeight="1" x14ac:dyDescent="0.2">
      <c r="A25" s="210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6"/>
      <c r="M25" s="198"/>
      <c r="N25" s="199"/>
      <c r="O25" s="178"/>
      <c r="P25" s="179"/>
      <c r="Q25" s="179"/>
      <c r="R25" s="180"/>
      <c r="S25" s="6"/>
      <c r="T25" s="184" t="s">
        <v>152</v>
      </c>
      <c r="U25" s="185"/>
      <c r="V25" s="185"/>
      <c r="W25" s="185"/>
      <c r="X25" s="185"/>
      <c r="Y25" s="185"/>
      <c r="Z25" s="185"/>
      <c r="AA25" s="185"/>
      <c r="AB25" s="186"/>
      <c r="AC25" s="203">
        <v>86</v>
      </c>
      <c r="AD25" s="204"/>
      <c r="AE25" s="205"/>
      <c r="AF25" s="198"/>
      <c r="AG25" s="199"/>
      <c r="AH25" s="178"/>
      <c r="AI25" s="179"/>
      <c r="AJ25" s="179"/>
      <c r="AK25" s="180"/>
    </row>
    <row r="26" spans="1:37" s="2" customFormat="1" ht="12.75" customHeight="1" x14ac:dyDescent="0.2">
      <c r="A26" s="208" t="s">
        <v>127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18"/>
      <c r="M26" s="196">
        <v>6</v>
      </c>
      <c r="N26" s="197"/>
      <c r="O26" s="143" t="s">
        <v>147</v>
      </c>
      <c r="P26" s="176"/>
      <c r="Q26" s="176"/>
      <c r="R26" s="177"/>
      <c r="S26" s="6"/>
      <c r="T26" s="184" t="s">
        <v>153</v>
      </c>
      <c r="U26" s="185"/>
      <c r="V26" s="185"/>
      <c r="W26" s="185"/>
      <c r="X26" s="185"/>
      <c r="Y26" s="185"/>
      <c r="Z26" s="185"/>
      <c r="AA26" s="185"/>
      <c r="AB26" s="186"/>
      <c r="AC26" s="203">
        <v>86</v>
      </c>
      <c r="AD26" s="204"/>
      <c r="AE26" s="205"/>
      <c r="AF26" s="198"/>
      <c r="AG26" s="199"/>
      <c r="AH26" s="178"/>
      <c r="AI26" s="179"/>
      <c r="AJ26" s="179"/>
      <c r="AK26" s="180"/>
    </row>
    <row r="27" spans="1:37" s="2" customFormat="1" ht="12.75" customHeight="1" x14ac:dyDescent="0.2">
      <c r="A27" s="219"/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1"/>
      <c r="M27" s="198"/>
      <c r="N27" s="199"/>
      <c r="O27" s="178"/>
      <c r="P27" s="179"/>
      <c r="Q27" s="179"/>
      <c r="R27" s="180"/>
      <c r="S27" s="6"/>
      <c r="T27" s="184" t="s">
        <v>154</v>
      </c>
      <c r="U27" s="185"/>
      <c r="V27" s="185"/>
      <c r="W27" s="185"/>
      <c r="X27" s="185"/>
      <c r="Y27" s="185"/>
      <c r="Z27" s="185"/>
      <c r="AA27" s="185"/>
      <c r="AB27" s="186"/>
      <c r="AC27" s="203">
        <v>86</v>
      </c>
      <c r="AD27" s="204"/>
      <c r="AE27" s="205"/>
      <c r="AF27" s="198"/>
      <c r="AG27" s="199"/>
      <c r="AH27" s="178"/>
      <c r="AI27" s="179"/>
      <c r="AJ27" s="179"/>
      <c r="AK27" s="180"/>
    </row>
    <row r="28" spans="1:37" s="2" customFormat="1" ht="12.75" customHeight="1" x14ac:dyDescent="0.2">
      <c r="A28" s="210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6"/>
      <c r="M28" s="189"/>
      <c r="N28" s="190"/>
      <c r="O28" s="195"/>
      <c r="P28" s="192"/>
      <c r="Q28" s="192"/>
      <c r="R28" s="193"/>
      <c r="S28" s="6"/>
      <c r="T28" s="200" t="s">
        <v>68</v>
      </c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2"/>
      <c r="AF28" s="187" t="s">
        <v>99</v>
      </c>
      <c r="AG28" s="188"/>
      <c r="AH28" s="131" t="s">
        <v>147</v>
      </c>
      <c r="AI28" s="174"/>
      <c r="AJ28" s="174"/>
      <c r="AK28" s="175"/>
    </row>
    <row r="29" spans="1:37" s="2" customFormat="1" ht="21" customHeight="1" x14ac:dyDescent="0.2">
      <c r="A29" s="181" t="s">
        <v>0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3"/>
      <c r="M29" s="187">
        <v>7</v>
      </c>
      <c r="N29" s="188"/>
      <c r="O29" s="131" t="s">
        <v>147</v>
      </c>
      <c r="P29" s="174"/>
      <c r="Q29" s="174"/>
      <c r="R29" s="175"/>
      <c r="S29" s="6"/>
      <c r="T29" s="181" t="s">
        <v>144</v>
      </c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3"/>
      <c r="AF29" s="187" t="s">
        <v>5</v>
      </c>
      <c r="AG29" s="188"/>
      <c r="AH29" s="131">
        <f>SUM(AH11:AK28)</f>
        <v>946</v>
      </c>
      <c r="AI29" s="174"/>
      <c r="AJ29" s="174"/>
      <c r="AK29" s="175"/>
    </row>
    <row r="30" spans="1:37" s="2" customFormat="1" ht="32.25" customHeight="1" x14ac:dyDescent="0.2">
      <c r="A30" s="181" t="s">
        <v>143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3"/>
      <c r="M30" s="189">
        <v>8</v>
      </c>
      <c r="N30" s="190"/>
      <c r="O30" s="131">
        <f>SUM(O11:R29)</f>
        <v>1032</v>
      </c>
      <c r="P30" s="174"/>
      <c r="Q30" s="174"/>
      <c r="R30" s="175"/>
      <c r="S30" s="6"/>
      <c r="T30" s="200" t="s">
        <v>130</v>
      </c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2"/>
      <c r="AF30" s="198" t="s">
        <v>6</v>
      </c>
      <c r="AG30" s="199"/>
      <c r="AH30" s="222">
        <f>O30-AH29</f>
        <v>86</v>
      </c>
      <c r="AI30" s="179"/>
      <c r="AJ30" s="179"/>
      <c r="AK30" s="180"/>
    </row>
    <row r="31" spans="1:37" s="2" customFormat="1" ht="21.75" customHeight="1" x14ac:dyDescent="0.2">
      <c r="A31" s="181" t="s">
        <v>1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3"/>
      <c r="M31" s="189">
        <v>9</v>
      </c>
      <c r="N31" s="190"/>
      <c r="O31" s="191" t="s">
        <v>147</v>
      </c>
      <c r="P31" s="192"/>
      <c r="Q31" s="192"/>
      <c r="R31" s="193"/>
      <c r="S31" s="6"/>
      <c r="T31" s="200" t="s">
        <v>85</v>
      </c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2"/>
      <c r="AF31" s="187" t="s">
        <v>7</v>
      </c>
      <c r="AG31" s="188"/>
      <c r="AH31" s="131" t="s">
        <v>147</v>
      </c>
      <c r="AI31" s="174"/>
      <c r="AJ31" s="174"/>
      <c r="AK31" s="175"/>
    </row>
    <row r="32" spans="1:37" ht="12.75" customHeight="1" x14ac:dyDescent="0.2">
      <c r="A32" s="194" t="s">
        <v>2</v>
      </c>
      <c r="B32" s="194"/>
      <c r="C32" s="194" t="s">
        <v>18</v>
      </c>
      <c r="D32" s="194"/>
      <c r="E32" s="194"/>
      <c r="F32" s="194"/>
      <c r="G32" s="194"/>
      <c r="H32" s="194"/>
      <c r="I32" s="194"/>
      <c r="J32" s="194"/>
      <c r="K32" s="194"/>
      <c r="L32" s="194"/>
      <c r="M32" s="189" t="s">
        <v>57</v>
      </c>
      <c r="N32" s="190"/>
      <c r="O32" s="191" t="s">
        <v>147</v>
      </c>
      <c r="P32" s="192"/>
      <c r="Q32" s="192"/>
      <c r="R32" s="193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1:37" ht="12.75" customHeight="1" x14ac:dyDescent="0.2">
      <c r="A33" s="194"/>
      <c r="B33" s="194"/>
      <c r="C33" s="194" t="s">
        <v>3</v>
      </c>
      <c r="D33" s="194"/>
      <c r="E33" s="194"/>
      <c r="F33" s="194"/>
      <c r="G33" s="194"/>
      <c r="H33" s="194"/>
      <c r="I33" s="194"/>
      <c r="J33" s="194"/>
      <c r="K33" s="194"/>
      <c r="L33" s="194"/>
      <c r="M33" s="189" t="s">
        <v>58</v>
      </c>
      <c r="N33" s="190"/>
      <c r="O33" s="191" t="s">
        <v>147</v>
      </c>
      <c r="P33" s="192"/>
      <c r="Q33" s="192"/>
      <c r="R33" s="193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1:37" ht="1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:37" ht="1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7" ht="1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:37" ht="1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:37" ht="1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1:37" ht="1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:37" ht="1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:37" ht="1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1:37" ht="1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:37" ht="1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:37" ht="1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:37" ht="1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1:37" ht="1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:37" ht="13.5" customHeight="1" x14ac:dyDescent="0.2">
      <c r="A47" s="155" t="s">
        <v>52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</row>
    <row r="48" spans="1:37" ht="13.5" customHeight="1" x14ac:dyDescent="0.2">
      <c r="A48" s="153"/>
      <c r="B48" s="153"/>
      <c r="C48" s="153"/>
      <c r="D48" s="153"/>
      <c r="E48" s="153"/>
      <c r="F48" s="153"/>
      <c r="G48" s="153"/>
      <c r="H48" s="153"/>
      <c r="I48" s="171" t="s">
        <v>148</v>
      </c>
      <c r="J48" s="172"/>
      <c r="K48" s="172"/>
      <c r="L48" s="172"/>
      <c r="M48" s="172"/>
      <c r="N48" s="172"/>
      <c r="O48" s="172"/>
      <c r="P48" s="172"/>
      <c r="Q48" s="153"/>
      <c r="R48" s="153"/>
      <c r="S48" s="153"/>
      <c r="T48" s="153"/>
      <c r="U48" s="153"/>
      <c r="V48" s="150" t="s">
        <v>151</v>
      </c>
      <c r="W48" s="151"/>
      <c r="X48" s="151"/>
      <c r="Y48" s="151"/>
      <c r="Z48" s="151"/>
      <c r="AA48" s="151"/>
      <c r="AB48" s="151"/>
      <c r="AC48" s="151"/>
      <c r="AD48" s="153"/>
      <c r="AE48" s="153"/>
      <c r="AF48" s="153"/>
      <c r="AG48" s="153"/>
      <c r="AH48" s="153"/>
      <c r="AI48" s="153"/>
      <c r="AJ48" s="153"/>
      <c r="AK48" s="153"/>
    </row>
    <row r="49" spans="1:37" ht="12.75" customHeight="1" x14ac:dyDescent="0.2">
      <c r="A49" s="153"/>
      <c r="B49" s="153"/>
      <c r="C49" s="153"/>
      <c r="D49" s="153"/>
      <c r="E49" s="153"/>
      <c r="F49" s="153"/>
      <c r="G49" s="153"/>
      <c r="H49" s="153"/>
      <c r="I49" s="168" t="s">
        <v>43</v>
      </c>
      <c r="J49" s="168"/>
      <c r="K49" s="168"/>
      <c r="L49" s="168"/>
      <c r="M49" s="168"/>
      <c r="N49" s="168"/>
      <c r="O49" s="168"/>
      <c r="P49" s="168"/>
      <c r="Q49" s="173"/>
      <c r="R49" s="173"/>
      <c r="S49" s="173"/>
      <c r="T49" s="173"/>
      <c r="U49" s="173"/>
      <c r="V49" s="168" t="s">
        <v>53</v>
      </c>
      <c r="W49" s="168"/>
      <c r="X49" s="168"/>
      <c r="Y49" s="168"/>
      <c r="Z49" s="168"/>
      <c r="AA49" s="168"/>
      <c r="AB49" s="168"/>
      <c r="AC49" s="168"/>
      <c r="AD49" s="153"/>
      <c r="AE49" s="153"/>
      <c r="AF49" s="153"/>
      <c r="AG49" s="153"/>
      <c r="AH49" s="153"/>
      <c r="AI49" s="153"/>
      <c r="AJ49" s="153"/>
      <c r="AK49" s="153"/>
    </row>
    <row r="50" spans="1:37" ht="13.5" customHeight="1" x14ac:dyDescent="0.2"/>
  </sheetData>
  <customSheetViews>
    <customSheetView guid="{5DCAEEF5-347A-48B4-87CD-15565593D245}" showPageBreaks="1" showGridLines="0" fitToPage="1" printArea="1" view="pageBreakPreview">
      <selection activeCell="J58" sqref="J58"/>
      <pageMargins left="0.39370078740157483" right="0.39370078740157483" top="0.39370078740157483" bottom="0.39370078740157483" header="0" footer="0"/>
      <printOptions horizontalCentered="1"/>
      <pageSetup paperSize="9" scale="80" orientation="portrait" cellComments="asDisplayed"/>
      <headerFooter alignWithMargins="0"/>
    </customSheetView>
  </customSheetViews>
  <mergeCells count="131">
    <mergeCell ref="AH14:AK14"/>
    <mergeCell ref="A14:L14"/>
    <mergeCell ref="M14:N14"/>
    <mergeCell ref="O14:R14"/>
    <mergeCell ref="T14:AE14"/>
    <mergeCell ref="AD48:AK48"/>
    <mergeCell ref="A49:H49"/>
    <mergeCell ref="I49:P49"/>
    <mergeCell ref="Q49:U49"/>
    <mergeCell ref="V49:AC49"/>
    <mergeCell ref="AD49:AK49"/>
    <mergeCell ref="A48:H48"/>
    <mergeCell ref="T19:AB19"/>
    <mergeCell ref="AC23:AE24"/>
    <mergeCell ref="AF28:AG28"/>
    <mergeCell ref="O21:R21"/>
    <mergeCell ref="O22:R22"/>
    <mergeCell ref="O23:R25"/>
    <mergeCell ref="J20:L20"/>
    <mergeCell ref="A30:L30"/>
    <mergeCell ref="A23:L25"/>
    <mergeCell ref="A21:L21"/>
    <mergeCell ref="A26:L28"/>
    <mergeCell ref="A20:I20"/>
    <mergeCell ref="M10:N10"/>
    <mergeCell ref="A5:AK5"/>
    <mergeCell ref="A8:AK8"/>
    <mergeCell ref="A6:AK7"/>
    <mergeCell ref="AF10:AG10"/>
    <mergeCell ref="AF9:AG9"/>
    <mergeCell ref="T10:AE10"/>
    <mergeCell ref="AH10:AK10"/>
    <mergeCell ref="AH9:AK9"/>
    <mergeCell ref="T9:AE9"/>
    <mergeCell ref="A4:AK4"/>
    <mergeCell ref="I48:P48"/>
    <mergeCell ref="Q48:U48"/>
    <mergeCell ref="V48:AC48"/>
    <mergeCell ref="M9:N9"/>
    <mergeCell ref="O9:R9"/>
    <mergeCell ref="O10:R10"/>
    <mergeCell ref="A10:L10"/>
    <mergeCell ref="A9:L9"/>
    <mergeCell ref="A11:L13"/>
    <mergeCell ref="AF31:AG31"/>
    <mergeCell ref="AH31:AK31"/>
    <mergeCell ref="T30:AE30"/>
    <mergeCell ref="AF30:AG30"/>
    <mergeCell ref="AH30:AK30"/>
    <mergeCell ref="T29:AE29"/>
    <mergeCell ref="AF29:AG29"/>
    <mergeCell ref="AH29:AK29"/>
    <mergeCell ref="T31:AE31"/>
    <mergeCell ref="AF15:AG20"/>
    <mergeCell ref="AC20:AE20"/>
    <mergeCell ref="T21:AE21"/>
    <mergeCell ref="T22:AB22"/>
    <mergeCell ref="AC19:AE19"/>
    <mergeCell ref="A1:I1"/>
    <mergeCell ref="AE1:AH1"/>
    <mergeCell ref="A2:AK2"/>
    <mergeCell ref="A3:I3"/>
    <mergeCell ref="Q3:AK3"/>
    <mergeCell ref="AH28:AK28"/>
    <mergeCell ref="T28:AE28"/>
    <mergeCell ref="O15:R20"/>
    <mergeCell ref="T17:AB17"/>
    <mergeCell ref="T18:AB18"/>
    <mergeCell ref="T20:AB20"/>
    <mergeCell ref="A16:I16"/>
    <mergeCell ref="A18:I18"/>
    <mergeCell ref="J18:L18"/>
    <mergeCell ref="A17:I17"/>
    <mergeCell ref="AH15:AK20"/>
    <mergeCell ref="AC25:AE25"/>
    <mergeCell ref="J19:L19"/>
    <mergeCell ref="J17:L17"/>
    <mergeCell ref="T24:AB24"/>
    <mergeCell ref="AC17:AE17"/>
    <mergeCell ref="AC26:AE26"/>
    <mergeCell ref="AC27:AE27"/>
    <mergeCell ref="AC16:AE16"/>
    <mergeCell ref="AF11:AG11"/>
    <mergeCell ref="AC18:AE18"/>
    <mergeCell ref="T16:AB16"/>
    <mergeCell ref="AF21:AG27"/>
    <mergeCell ref="AF12:AG12"/>
    <mergeCell ref="T23:AB23"/>
    <mergeCell ref="T27:AB27"/>
    <mergeCell ref="T15:AE15"/>
    <mergeCell ref="AF13:AG13"/>
    <mergeCell ref="T25:AB25"/>
    <mergeCell ref="AC22:AE22"/>
    <mergeCell ref="AF14:AG14"/>
    <mergeCell ref="J16:L16"/>
    <mergeCell ref="A15:L15"/>
    <mergeCell ref="O11:R13"/>
    <mergeCell ref="T12:U13"/>
    <mergeCell ref="V12:AE12"/>
    <mergeCell ref="V13:AE13"/>
    <mergeCell ref="M30:N30"/>
    <mergeCell ref="M22:N22"/>
    <mergeCell ref="O30:R30"/>
    <mergeCell ref="M23:N25"/>
    <mergeCell ref="M26:N28"/>
    <mergeCell ref="M11:N13"/>
    <mergeCell ref="T11:AE11"/>
    <mergeCell ref="AH12:AK12"/>
    <mergeCell ref="AH13:AK13"/>
    <mergeCell ref="A47:AK47"/>
    <mergeCell ref="AH11:AK11"/>
    <mergeCell ref="AH21:AK27"/>
    <mergeCell ref="A22:L22"/>
    <mergeCell ref="T26:AB26"/>
    <mergeCell ref="M29:N29"/>
    <mergeCell ref="M33:N33"/>
    <mergeCell ref="O33:R33"/>
    <mergeCell ref="A32:B33"/>
    <mergeCell ref="C32:L32"/>
    <mergeCell ref="C33:L33"/>
    <mergeCell ref="A31:L31"/>
    <mergeCell ref="M32:N32"/>
    <mergeCell ref="O32:R32"/>
    <mergeCell ref="M31:N31"/>
    <mergeCell ref="O31:R31"/>
    <mergeCell ref="A29:L29"/>
    <mergeCell ref="M21:N21"/>
    <mergeCell ref="O26:R28"/>
    <mergeCell ref="O29:R29"/>
    <mergeCell ref="M15:N20"/>
    <mergeCell ref="A19:I19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cellComments="asDisplayed" r:id="rId1"/>
  <headerFooter alignWithMargins="0"/>
  <ignoredErrors>
    <ignoredError sqref="A1:AK10 A28:AK28 A25:S25 A26:S26 A27:S27 A21:AG21 A16:I16 K16:AK16 A24:AK24 A22:AB22 AD22:AK22 A15:N15 P15:AK15 A17:I17 K17:AB17 A18:I18 K18:AK18 A19:I19 K19:AK19 A20:I20 K20:AK20 AF25:AK25 AF26:AK26 AF27:AK27 AI21:AK21 A23:AB23 AD23:AK23 A31:AK47 A29:AG29 AI29:AK29 A30:N30 AI30:AK30 A49:AK49 A48:U48 AD48:AK48 A14:AK14 A11:N11 P11:AK11 P30:AG30 AD17:AK17 A12:N13 S12:AK1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4"/>
  <sheetViews>
    <sheetView showGridLines="0" zoomScale="150" zoomScaleSheetLayoutView="100" workbookViewId="0">
      <selection activeCell="N9" sqref="N9:Q11"/>
    </sheetView>
  </sheetViews>
  <sheetFormatPr defaultColWidth="2.5703125" defaultRowHeight="17.25" customHeight="1" x14ac:dyDescent="0.2"/>
  <cols>
    <col min="1" max="16384" width="2.5703125" style="1"/>
  </cols>
  <sheetData>
    <row r="1" spans="1:37" ht="24" customHeight="1" x14ac:dyDescent="0.2">
      <c r="A1" s="82" t="s">
        <v>98</v>
      </c>
      <c r="B1" s="82"/>
      <c r="C1" s="82"/>
      <c r="D1" s="82"/>
      <c r="E1" s="82"/>
      <c r="F1" s="82"/>
      <c r="G1" s="82"/>
      <c r="H1" s="82"/>
      <c r="I1" s="83"/>
      <c r="J1" s="37" t="str">
        <f>IF(Расчет!K7="","",Расчет!K7)</f>
        <v>7</v>
      </c>
      <c r="K1" s="37" t="str">
        <f>IF(Расчет!L7="","",Расчет!L7)</f>
        <v>7</v>
      </c>
      <c r="L1" s="37" t="str">
        <f>IF(Расчет!M7="","",Расчет!M7)</f>
        <v>3</v>
      </c>
      <c r="M1" s="37" t="str">
        <f>IF(Расчет!N7="","",Расчет!N7)</f>
        <v>3</v>
      </c>
      <c r="N1" s="37" t="str">
        <f>IF(Расчет!O7="","",Расчет!O7)</f>
        <v>0</v>
      </c>
      <c r="O1" s="37" t="str">
        <f>IF(Расчет!P7="","",Расчет!P7)</f>
        <v>1</v>
      </c>
      <c r="P1" s="37" t="str">
        <f>IF(Расчет!Q7="","",Расчет!Q7)</f>
        <v>2</v>
      </c>
      <c r="Q1" s="37" t="str">
        <f>IF(Расчет!R7="","",Расчет!R7)</f>
        <v>3</v>
      </c>
      <c r="R1" s="37" t="str">
        <f>IF(Расчет!S7="","",Расчет!S7)</f>
        <v>4</v>
      </c>
      <c r="S1" s="37" t="str">
        <f>IF(Расчет!T7="","",Расчет!T7)</f>
        <v>5</v>
      </c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138" t="s">
        <v>17</v>
      </c>
      <c r="AF1" s="138"/>
      <c r="AG1" s="138"/>
      <c r="AH1" s="139"/>
      <c r="AI1" s="38" t="s">
        <v>146</v>
      </c>
      <c r="AJ1" s="38" t="s">
        <v>146</v>
      </c>
      <c r="AK1" s="38" t="s">
        <v>60</v>
      </c>
    </row>
    <row r="2" spans="1:37" ht="6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</row>
    <row r="3" spans="1:37" ht="14.25" customHeight="1" x14ac:dyDescent="0.2">
      <c r="A3" s="85" t="s">
        <v>10</v>
      </c>
      <c r="B3" s="85"/>
      <c r="C3" s="85"/>
      <c r="D3" s="85"/>
      <c r="E3" s="85"/>
      <c r="F3" s="85"/>
      <c r="G3" s="85"/>
      <c r="H3" s="85"/>
      <c r="I3" s="86"/>
      <c r="J3" s="37" t="str">
        <f>IF(Расчет!K9="","",Расчет!K9)</f>
        <v>7</v>
      </c>
      <c r="K3" s="37" t="str">
        <f>IF(Расчет!L9="","",Расчет!L9)</f>
        <v>7</v>
      </c>
      <c r="L3" s="37" t="str">
        <f>IF(Расчет!M9="","",Расчет!M9)</f>
        <v>3</v>
      </c>
      <c r="M3" s="37" t="str">
        <f>IF(Расчет!N9="","",Расчет!N9)</f>
        <v>3</v>
      </c>
      <c r="N3" s="37" t="str">
        <f>IF(Расчет!O9="","",Расчет!O9)</f>
        <v>1</v>
      </c>
      <c r="O3" s="14"/>
      <c r="P3" s="13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</row>
    <row r="4" spans="1:37" ht="11.25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</row>
    <row r="5" spans="1:37" ht="12" customHeight="1" x14ac:dyDescent="0.2">
      <c r="A5" s="119" t="s">
        <v>20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</row>
    <row r="6" spans="1:37" ht="60.75" customHeight="1" x14ac:dyDescent="0.2">
      <c r="A6" s="265" t="s">
        <v>133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</row>
    <row r="7" spans="1:37" ht="12" customHeight="1" x14ac:dyDescent="0.2">
      <c r="A7" s="255"/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</row>
    <row r="8" spans="1:37" ht="43.5" customHeight="1" x14ac:dyDescent="0.2">
      <c r="A8" s="251" t="s">
        <v>67</v>
      </c>
      <c r="B8" s="252"/>
      <c r="C8" s="252"/>
      <c r="D8" s="252"/>
      <c r="E8" s="252"/>
      <c r="F8" s="252"/>
      <c r="G8" s="260"/>
      <c r="H8" s="251" t="s">
        <v>25</v>
      </c>
      <c r="I8" s="260"/>
      <c r="J8" s="251" t="s">
        <v>132</v>
      </c>
      <c r="K8" s="252"/>
      <c r="L8" s="252"/>
      <c r="M8" s="260"/>
      <c r="N8" s="245" t="s">
        <v>8</v>
      </c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7"/>
      <c r="Z8" s="251" t="s">
        <v>88</v>
      </c>
      <c r="AA8" s="252"/>
      <c r="AB8" s="252"/>
      <c r="AC8" s="252"/>
      <c r="AD8" s="252"/>
      <c r="AE8" s="260"/>
      <c r="AF8" s="251" t="s">
        <v>134</v>
      </c>
      <c r="AG8" s="252"/>
      <c r="AH8" s="252"/>
      <c r="AI8" s="252"/>
      <c r="AJ8" s="252"/>
      <c r="AK8" s="260"/>
    </row>
    <row r="9" spans="1:37" ht="34.5" customHeight="1" x14ac:dyDescent="0.2">
      <c r="A9" s="261"/>
      <c r="B9" s="262"/>
      <c r="C9" s="262"/>
      <c r="D9" s="262"/>
      <c r="E9" s="262"/>
      <c r="F9" s="262"/>
      <c r="G9" s="263"/>
      <c r="H9" s="261"/>
      <c r="I9" s="263"/>
      <c r="J9" s="261"/>
      <c r="K9" s="262"/>
      <c r="L9" s="262"/>
      <c r="M9" s="263"/>
      <c r="N9" s="251" t="s">
        <v>19</v>
      </c>
      <c r="O9" s="252"/>
      <c r="P9" s="252"/>
      <c r="Q9" s="260"/>
      <c r="R9" s="245" t="s">
        <v>87</v>
      </c>
      <c r="S9" s="246"/>
      <c r="T9" s="246"/>
      <c r="U9" s="246"/>
      <c r="V9" s="246"/>
      <c r="W9" s="246"/>
      <c r="X9" s="246"/>
      <c r="Y9" s="247"/>
      <c r="Z9" s="261"/>
      <c r="AA9" s="262"/>
      <c r="AB9" s="262"/>
      <c r="AC9" s="262"/>
      <c r="AD9" s="262"/>
      <c r="AE9" s="263"/>
      <c r="AF9" s="261"/>
      <c r="AG9" s="262"/>
      <c r="AH9" s="262"/>
      <c r="AI9" s="262"/>
      <c r="AJ9" s="262"/>
      <c r="AK9" s="263"/>
    </row>
    <row r="10" spans="1:37" ht="11.25" customHeight="1" x14ac:dyDescent="0.2">
      <c r="A10" s="261"/>
      <c r="B10" s="262"/>
      <c r="C10" s="262"/>
      <c r="D10" s="262"/>
      <c r="E10" s="262"/>
      <c r="F10" s="262"/>
      <c r="G10" s="263"/>
      <c r="H10" s="261"/>
      <c r="I10" s="263"/>
      <c r="J10" s="261"/>
      <c r="K10" s="262"/>
      <c r="L10" s="262"/>
      <c r="M10" s="263"/>
      <c r="N10" s="261"/>
      <c r="O10" s="262"/>
      <c r="P10" s="262"/>
      <c r="Q10" s="263"/>
      <c r="R10" s="251" t="s">
        <v>80</v>
      </c>
      <c r="S10" s="252"/>
      <c r="T10" s="252"/>
      <c r="U10" s="252"/>
      <c r="V10" s="251" t="s">
        <v>81</v>
      </c>
      <c r="W10" s="252"/>
      <c r="X10" s="252"/>
      <c r="Y10" s="252"/>
      <c r="Z10" s="261"/>
      <c r="AA10" s="262"/>
      <c r="AB10" s="262"/>
      <c r="AC10" s="262"/>
      <c r="AD10" s="262"/>
      <c r="AE10" s="263"/>
      <c r="AF10" s="261"/>
      <c r="AG10" s="262"/>
      <c r="AH10" s="262"/>
      <c r="AI10" s="262"/>
      <c r="AJ10" s="262"/>
      <c r="AK10" s="263"/>
    </row>
    <row r="11" spans="1:37" ht="69" customHeight="1" x14ac:dyDescent="0.2">
      <c r="A11" s="253"/>
      <c r="B11" s="254"/>
      <c r="C11" s="254"/>
      <c r="D11" s="254"/>
      <c r="E11" s="254"/>
      <c r="F11" s="254"/>
      <c r="G11" s="264"/>
      <c r="H11" s="253"/>
      <c r="I11" s="264"/>
      <c r="J11" s="253"/>
      <c r="K11" s="254"/>
      <c r="L11" s="254"/>
      <c r="M11" s="264"/>
      <c r="N11" s="253"/>
      <c r="O11" s="254"/>
      <c r="P11" s="254"/>
      <c r="Q11" s="264"/>
      <c r="R11" s="253"/>
      <c r="S11" s="254"/>
      <c r="T11" s="254"/>
      <c r="U11" s="254"/>
      <c r="V11" s="253"/>
      <c r="W11" s="254"/>
      <c r="X11" s="254"/>
      <c r="Y11" s="254"/>
      <c r="Z11" s="253"/>
      <c r="AA11" s="254"/>
      <c r="AB11" s="254"/>
      <c r="AC11" s="254"/>
      <c r="AD11" s="254"/>
      <c r="AE11" s="264"/>
      <c r="AF11" s="253"/>
      <c r="AG11" s="254"/>
      <c r="AH11" s="254"/>
      <c r="AI11" s="254"/>
      <c r="AJ11" s="254"/>
      <c r="AK11" s="264"/>
    </row>
    <row r="12" spans="1:37" ht="11.25" x14ac:dyDescent="0.2">
      <c r="A12" s="248" t="s">
        <v>28</v>
      </c>
      <c r="B12" s="249"/>
      <c r="C12" s="249"/>
      <c r="D12" s="249"/>
      <c r="E12" s="249"/>
      <c r="F12" s="249"/>
      <c r="G12" s="250"/>
      <c r="H12" s="249" t="s">
        <v>29</v>
      </c>
      <c r="I12" s="250"/>
      <c r="J12" s="248" t="s">
        <v>54</v>
      </c>
      <c r="K12" s="249"/>
      <c r="L12" s="249"/>
      <c r="M12" s="250"/>
      <c r="N12" s="248" t="s">
        <v>60</v>
      </c>
      <c r="O12" s="249"/>
      <c r="P12" s="249"/>
      <c r="Q12" s="250"/>
      <c r="R12" s="248" t="s">
        <v>64</v>
      </c>
      <c r="S12" s="249"/>
      <c r="T12" s="249"/>
      <c r="U12" s="249"/>
      <c r="V12" s="248" t="s">
        <v>61</v>
      </c>
      <c r="W12" s="249"/>
      <c r="X12" s="249"/>
      <c r="Y12" s="250"/>
      <c r="Z12" s="248" t="s">
        <v>65</v>
      </c>
      <c r="AA12" s="249"/>
      <c r="AB12" s="249"/>
      <c r="AC12" s="249"/>
      <c r="AD12" s="249"/>
      <c r="AE12" s="250"/>
      <c r="AF12" s="248" t="s">
        <v>55</v>
      </c>
      <c r="AG12" s="249"/>
      <c r="AH12" s="249"/>
      <c r="AI12" s="249"/>
      <c r="AJ12" s="249"/>
      <c r="AK12" s="250"/>
    </row>
    <row r="13" spans="1:37" ht="60" customHeight="1" x14ac:dyDescent="0.2">
      <c r="A13" s="235" t="s">
        <v>131</v>
      </c>
      <c r="B13" s="236"/>
      <c r="C13" s="236"/>
      <c r="D13" s="236"/>
      <c r="E13" s="236"/>
      <c r="F13" s="236"/>
      <c r="G13" s="237"/>
      <c r="H13" s="258" t="s">
        <v>28</v>
      </c>
      <c r="I13" s="259"/>
      <c r="J13" s="242" t="s">
        <v>54</v>
      </c>
      <c r="K13" s="243"/>
      <c r="L13" s="243"/>
      <c r="M13" s="244"/>
      <c r="N13" s="242" t="s">
        <v>54</v>
      </c>
      <c r="O13" s="243"/>
      <c r="P13" s="243"/>
      <c r="Q13" s="244"/>
      <c r="R13" s="242" t="s">
        <v>147</v>
      </c>
      <c r="S13" s="243"/>
      <c r="T13" s="243"/>
      <c r="U13" s="244"/>
      <c r="V13" s="242" t="s">
        <v>147</v>
      </c>
      <c r="W13" s="243"/>
      <c r="X13" s="256"/>
      <c r="Y13" s="257"/>
      <c r="Z13" s="239" t="s">
        <v>22</v>
      </c>
      <c r="AA13" s="240"/>
      <c r="AB13" s="240"/>
      <c r="AC13" s="240"/>
      <c r="AD13" s="240"/>
      <c r="AE13" s="241"/>
      <c r="AF13" s="239" t="s">
        <v>22</v>
      </c>
      <c r="AG13" s="240"/>
      <c r="AH13" s="240"/>
      <c r="AI13" s="240"/>
      <c r="AJ13" s="240"/>
      <c r="AK13" s="241"/>
    </row>
    <row r="14" spans="1:37" ht="70.5" customHeight="1" x14ac:dyDescent="0.2">
      <c r="A14" s="235" t="s">
        <v>86</v>
      </c>
      <c r="B14" s="236"/>
      <c r="C14" s="236"/>
      <c r="D14" s="236"/>
      <c r="E14" s="236"/>
      <c r="F14" s="236"/>
      <c r="G14" s="237"/>
      <c r="H14" s="258" t="s">
        <v>29</v>
      </c>
      <c r="I14" s="259"/>
      <c r="J14" s="239" t="s">
        <v>22</v>
      </c>
      <c r="K14" s="240"/>
      <c r="L14" s="240"/>
      <c r="M14" s="241"/>
      <c r="N14" s="239" t="s">
        <v>22</v>
      </c>
      <c r="O14" s="240"/>
      <c r="P14" s="240"/>
      <c r="Q14" s="241"/>
      <c r="R14" s="239" t="s">
        <v>22</v>
      </c>
      <c r="S14" s="240"/>
      <c r="T14" s="240"/>
      <c r="U14" s="241"/>
      <c r="V14" s="239" t="s">
        <v>22</v>
      </c>
      <c r="W14" s="240"/>
      <c r="X14" s="240"/>
      <c r="Y14" s="241"/>
      <c r="Z14" s="242" t="s">
        <v>147</v>
      </c>
      <c r="AA14" s="243"/>
      <c r="AB14" s="243"/>
      <c r="AC14" s="243"/>
      <c r="AD14" s="243"/>
      <c r="AE14" s="244"/>
      <c r="AF14" s="242" t="s">
        <v>147</v>
      </c>
      <c r="AG14" s="243"/>
      <c r="AH14" s="243"/>
      <c r="AI14" s="243"/>
      <c r="AJ14" s="243"/>
      <c r="AK14" s="244"/>
    </row>
    <row r="15" spans="1:37" ht="12" x14ac:dyDescent="0.2">
      <c r="A15" s="266"/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6"/>
      <c r="Y15" s="266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</row>
    <row r="16" spans="1:37" ht="12" x14ac:dyDescent="0.2">
      <c r="A16" s="238"/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</row>
    <row r="17" spans="1:37" ht="12" x14ac:dyDescent="0.2">
      <c r="A17" s="238"/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</row>
    <row r="18" spans="1:37" ht="12" x14ac:dyDescent="0.2">
      <c r="A18" s="238"/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</row>
    <row r="19" spans="1:37" ht="12" x14ac:dyDescent="0.2">
      <c r="A19" s="238"/>
      <c r="B19" s="238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</row>
    <row r="20" spans="1:37" ht="12" x14ac:dyDescent="0.2">
      <c r="A20" s="238"/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</row>
    <row r="21" spans="1:37" ht="12" x14ac:dyDescent="0.2">
      <c r="A21" s="238"/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</row>
    <row r="22" spans="1:37" ht="12" x14ac:dyDescent="0.2">
      <c r="A22" s="238"/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</row>
    <row r="23" spans="1:37" ht="12" x14ac:dyDescent="0.2">
      <c r="A23" s="238"/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</row>
    <row r="24" spans="1:37" ht="12" x14ac:dyDescent="0.2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</row>
    <row r="25" spans="1:37" ht="12" x14ac:dyDescent="0.2">
      <c r="A25" s="238"/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</row>
    <row r="26" spans="1:37" ht="12" x14ac:dyDescent="0.2">
      <c r="A26" s="238"/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</row>
    <row r="27" spans="1:37" ht="12" x14ac:dyDescent="0.2">
      <c r="A27" s="238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</row>
    <row r="28" spans="1:37" ht="12" x14ac:dyDescent="0.2">
      <c r="A28" s="238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</row>
    <row r="29" spans="1:37" ht="12" x14ac:dyDescent="0.2">
      <c r="A29" s="238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</row>
    <row r="30" spans="1:37" ht="12" x14ac:dyDescent="0.2">
      <c r="A30" s="238"/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</row>
    <row r="31" spans="1:37" ht="12" x14ac:dyDescent="0.2">
      <c r="A31" s="238"/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</row>
    <row r="32" spans="1:37" ht="12" x14ac:dyDescent="0.2">
      <c r="A32" s="238"/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</row>
    <row r="33" spans="1:37" ht="12" x14ac:dyDescent="0.2">
      <c r="A33" s="238"/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</row>
    <row r="34" spans="1:37" ht="12" x14ac:dyDescent="0.2">
      <c r="A34" s="238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</row>
    <row r="35" spans="1:37" ht="12" x14ac:dyDescent="0.2">
      <c r="A35" s="238"/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</row>
    <row r="36" spans="1:37" ht="12" x14ac:dyDescent="0.2">
      <c r="A36" s="238"/>
      <c r="B36" s="238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</row>
    <row r="37" spans="1:37" ht="12" x14ac:dyDescent="0.2">
      <c r="A37" s="238"/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</row>
    <row r="38" spans="1:37" ht="12" x14ac:dyDescent="0.2">
      <c r="A38" s="238"/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</row>
    <row r="39" spans="1:37" ht="13.5" customHeight="1" x14ac:dyDescent="0.2">
      <c r="A39" s="155" t="s">
        <v>52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</row>
    <row r="40" spans="1:37" ht="13.5" customHeight="1" x14ac:dyDescent="0.2">
      <c r="A40" s="153"/>
      <c r="B40" s="153"/>
      <c r="C40" s="153"/>
      <c r="D40" s="153"/>
      <c r="E40" s="153"/>
      <c r="F40" s="153"/>
      <c r="G40" s="153"/>
      <c r="H40" s="153"/>
      <c r="I40" s="171" t="s">
        <v>148</v>
      </c>
      <c r="J40" s="172"/>
      <c r="K40" s="172"/>
      <c r="L40" s="172"/>
      <c r="M40" s="172"/>
      <c r="N40" s="172"/>
      <c r="O40" s="172"/>
      <c r="P40" s="172"/>
      <c r="Q40" s="152"/>
      <c r="R40" s="153"/>
      <c r="S40" s="153"/>
      <c r="T40" s="153"/>
      <c r="U40" s="153"/>
      <c r="V40" s="150" t="s">
        <v>151</v>
      </c>
      <c r="W40" s="151"/>
      <c r="X40" s="151"/>
      <c r="Y40" s="151"/>
      <c r="Z40" s="151"/>
      <c r="AA40" s="151"/>
      <c r="AB40" s="151"/>
      <c r="AC40" s="151"/>
      <c r="AD40" s="153"/>
      <c r="AE40" s="153"/>
      <c r="AF40" s="153"/>
      <c r="AG40" s="153"/>
      <c r="AH40" s="153"/>
      <c r="AI40" s="153"/>
      <c r="AJ40" s="153"/>
      <c r="AK40" s="153"/>
    </row>
    <row r="41" spans="1:37" ht="12.75" customHeight="1" x14ac:dyDescent="0.2">
      <c r="A41" s="153"/>
      <c r="B41" s="153"/>
      <c r="C41" s="153"/>
      <c r="D41" s="153"/>
      <c r="E41" s="153"/>
      <c r="F41" s="153"/>
      <c r="G41" s="153"/>
      <c r="H41" s="153"/>
      <c r="I41" s="168" t="s">
        <v>43</v>
      </c>
      <c r="J41" s="168"/>
      <c r="K41" s="168"/>
      <c r="L41" s="168"/>
      <c r="M41" s="168"/>
      <c r="N41" s="168"/>
      <c r="O41" s="168"/>
      <c r="P41" s="168"/>
      <c r="Q41" s="173"/>
      <c r="R41" s="173"/>
      <c r="S41" s="173"/>
      <c r="T41" s="173"/>
      <c r="U41" s="173"/>
      <c r="V41" s="168" t="s">
        <v>53</v>
      </c>
      <c r="W41" s="168"/>
      <c r="X41" s="168"/>
      <c r="Y41" s="168"/>
      <c r="Z41" s="168"/>
      <c r="AA41" s="168"/>
      <c r="AB41" s="168"/>
      <c r="AC41" s="168"/>
      <c r="AD41" s="153"/>
      <c r="AE41" s="153"/>
      <c r="AF41" s="153"/>
      <c r="AG41" s="153"/>
      <c r="AH41" s="153"/>
      <c r="AI41" s="153"/>
      <c r="AJ41" s="153"/>
      <c r="AK41" s="153"/>
    </row>
    <row r="42" spans="1:37" ht="15" customHeight="1" x14ac:dyDescent="0.2">
      <c r="A42" s="233" t="s">
        <v>66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</row>
    <row r="43" spans="1:37" ht="24" customHeight="1" x14ac:dyDescent="0.2">
      <c r="A43" s="234" t="s">
        <v>135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</row>
    <row r="44" spans="1:37" ht="13.5" customHeight="1" x14ac:dyDescent="0.2"/>
  </sheetData>
  <customSheetViews>
    <customSheetView guid="{5DCAEEF5-347A-48B4-87CD-15565593D245}" showPageBreaks="1" showGridLines="0" fitToPage="1" printArea="1" view="pageBreakPreview">
      <selection activeCell="J58" sqref="J58"/>
      <pageMargins left="0.39370078740157483" right="0.39370078740157483" top="0.39370078740157483" bottom="0.39370078740157483" header="0" footer="0"/>
      <printOptions horizontalCentered="1"/>
      <pageSetup paperSize="9" scale="80" orientation="portrait" cellComments="asDisplayed"/>
      <headerFooter alignWithMargins="0"/>
    </customSheetView>
  </customSheetViews>
  <mergeCells count="80">
    <mergeCell ref="A34:AK34"/>
    <mergeCell ref="H14:I14"/>
    <mergeCell ref="A33:AK33"/>
    <mergeCell ref="A32:AK32"/>
    <mergeCell ref="A29:AK29"/>
    <mergeCell ref="A30:AK30"/>
    <mergeCell ref="A31:AK31"/>
    <mergeCell ref="A28:AK28"/>
    <mergeCell ref="N14:Q14"/>
    <mergeCell ref="A15:AK15"/>
    <mergeCell ref="A25:AK25"/>
    <mergeCell ref="J14:M14"/>
    <mergeCell ref="A35:AK35"/>
    <mergeCell ref="A36:AK36"/>
    <mergeCell ref="A37:AK37"/>
    <mergeCell ref="A38:AK38"/>
    <mergeCell ref="AD41:AK41"/>
    <mergeCell ref="A40:H40"/>
    <mergeCell ref="I40:P40"/>
    <mergeCell ref="Q40:U40"/>
    <mergeCell ref="V40:AC40"/>
    <mergeCell ref="A41:H41"/>
    <mergeCell ref="I41:P41"/>
    <mergeCell ref="Q41:U41"/>
    <mergeCell ref="V41:AC41"/>
    <mergeCell ref="AD40:AK40"/>
    <mergeCell ref="A6:AK6"/>
    <mergeCell ref="A1:I1"/>
    <mergeCell ref="AE1:AH1"/>
    <mergeCell ref="A2:AK2"/>
    <mergeCell ref="A3:I3"/>
    <mergeCell ref="Q3:AK3"/>
    <mergeCell ref="A4:AK4"/>
    <mergeCell ref="A5:AK5"/>
    <mergeCell ref="A7:AK7"/>
    <mergeCell ref="AF12:AK12"/>
    <mergeCell ref="V13:Y13"/>
    <mergeCell ref="A12:G12"/>
    <mergeCell ref="H13:I13"/>
    <mergeCell ref="J8:M11"/>
    <mergeCell ref="N9:Q11"/>
    <mergeCell ref="J12:M12"/>
    <mergeCell ref="AF8:AK11"/>
    <mergeCell ref="Z8:AE11"/>
    <mergeCell ref="H8:I11"/>
    <mergeCell ref="H12:I12"/>
    <mergeCell ref="N12:Q12"/>
    <mergeCell ref="J13:M13"/>
    <mergeCell ref="A8:G11"/>
    <mergeCell ref="N8:Y8"/>
    <mergeCell ref="R9:Y9"/>
    <mergeCell ref="Z12:AE12"/>
    <mergeCell ref="A26:AK26"/>
    <mergeCell ref="A27:AK27"/>
    <mergeCell ref="A23:AK23"/>
    <mergeCell ref="A24:AK24"/>
    <mergeCell ref="R12:U12"/>
    <mergeCell ref="V10:Y11"/>
    <mergeCell ref="R10:U11"/>
    <mergeCell ref="V12:Y12"/>
    <mergeCell ref="A18:AK18"/>
    <mergeCell ref="A20:AK20"/>
    <mergeCell ref="A21:AK21"/>
    <mergeCell ref="V14:Y14"/>
    <mergeCell ref="A42:AK42"/>
    <mergeCell ref="A43:AK43"/>
    <mergeCell ref="A13:G13"/>
    <mergeCell ref="A14:G14"/>
    <mergeCell ref="A39:AK39"/>
    <mergeCell ref="A16:AK16"/>
    <mergeCell ref="A17:AK17"/>
    <mergeCell ref="AF13:AK13"/>
    <mergeCell ref="A19:AK19"/>
    <mergeCell ref="R14:U14"/>
    <mergeCell ref="A22:AK22"/>
    <mergeCell ref="N13:Q13"/>
    <mergeCell ref="Z13:AE13"/>
    <mergeCell ref="Z14:AE14"/>
    <mergeCell ref="R13:U13"/>
    <mergeCell ref="AF14:AK1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cellComments="asDisplayed"/>
  <headerFooter alignWithMargins="0"/>
  <ignoredErrors>
    <ignoredError sqref="A1:AK1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Расчет</vt:lpstr>
      <vt:lpstr>таб.1</vt:lpstr>
      <vt:lpstr>таб.2</vt:lpstr>
      <vt:lpstr>таб.5</vt:lpstr>
      <vt:lpstr>Расчет!Область_печати</vt:lpstr>
      <vt:lpstr>таб.1!Область_печати</vt:lpstr>
      <vt:lpstr>таб.2!Область_печати</vt:lpstr>
      <vt:lpstr>таб.5!Область_печати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Горбик Юлия</dc:creator>
  <cp:lastModifiedBy>Горбик Юлия</cp:lastModifiedBy>
  <dcterms:created xsi:type="dcterms:W3CDTF">2003-11-01T15:29:02Z</dcterms:created>
  <dcterms:modified xsi:type="dcterms:W3CDTF">2022-03-23T11:35:33Z</dcterms:modified>
</cp:coreProperties>
</file>